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Pingisklubi\"/>
    </mc:Choice>
  </mc:AlternateContent>
  <xr:revisionPtr revIDLastSave="0" documentId="8_{653558FB-A992-4025-ADAC-565C883D28D5}" xr6:coauthVersionLast="43" xr6:coauthVersionMax="43" xr10:uidLastSave="{00000000-0000-0000-0000-000000000000}"/>
  <bookViews>
    <workbookView xWindow="-120" yWindow="-120" windowWidth="29040" windowHeight="15840" activeTab="6" xr2:uid="{00000000-000D-0000-FFFF-FFFF00000000}"/>
  </bookViews>
  <sheets>
    <sheet name="2008" sheetId="5" r:id="rId1"/>
    <sheet name="2010" sheetId="6" r:id="rId2"/>
    <sheet name="2011" sheetId="7" r:id="rId3"/>
    <sheet name="2017kevät" sheetId="1" r:id="rId4"/>
    <sheet name="2017syksy" sheetId="2" r:id="rId5"/>
    <sheet name="2018" sheetId="9" r:id="rId6"/>
    <sheet name="2019" sheetId="10" r:id="rId7"/>
  </sheets>
  <definedNames>
    <definedName name="_xlnm.Print_Area" localSheetId="3">'2017kevät'!$A$1:$L$15</definedName>
    <definedName name="_xlnm.Print_Area" localSheetId="5">'2018'!$A$1:$L$16</definedName>
    <definedName name="_xlnm.Print_Area" localSheetId="6">'2019'!$A$1:$M$15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0" l="1"/>
  <c r="I8" i="10"/>
  <c r="I9" i="10"/>
  <c r="I12" i="10"/>
  <c r="I7" i="10"/>
  <c r="I5" i="10"/>
  <c r="I10" i="10"/>
  <c r="I11" i="10"/>
  <c r="I14" i="10"/>
  <c r="H6" i="10"/>
  <c r="H8" i="10"/>
  <c r="H9" i="10"/>
  <c r="H12" i="10"/>
  <c r="H7" i="10"/>
  <c r="H5" i="10"/>
  <c r="H10" i="10"/>
  <c r="H11" i="10"/>
  <c r="H14" i="10" s="1"/>
  <c r="G14" i="10"/>
  <c r="F14" i="10"/>
  <c r="E14" i="10"/>
  <c r="D14" i="10"/>
  <c r="C14" i="10"/>
  <c r="B14" i="10"/>
  <c r="K11" i="10"/>
  <c r="K10" i="10"/>
  <c r="K5" i="10"/>
  <c r="K7" i="10"/>
  <c r="K12" i="10"/>
  <c r="K9" i="10"/>
  <c r="K8" i="10"/>
  <c r="K6" i="10"/>
  <c r="L11" i="10"/>
  <c r="L10" i="10"/>
  <c r="L12" i="10"/>
  <c r="L7" i="10"/>
  <c r="L9" i="10"/>
  <c r="L8" i="10"/>
  <c r="L5" i="10"/>
  <c r="L6" i="10"/>
  <c r="G15" i="9"/>
  <c r="F15" i="9"/>
  <c r="E15" i="9"/>
  <c r="D15" i="9"/>
  <c r="C15" i="9"/>
  <c r="B15" i="9"/>
  <c r="I14" i="9"/>
  <c r="H14" i="9"/>
  <c r="K14" i="9"/>
  <c r="I13" i="9"/>
  <c r="H13" i="9"/>
  <c r="K13" i="9"/>
  <c r="K12" i="9"/>
  <c r="I12" i="9"/>
  <c r="H12" i="9"/>
  <c r="I11" i="9"/>
  <c r="H11" i="9"/>
  <c r="K11" i="9" s="1"/>
  <c r="I10" i="9"/>
  <c r="H10" i="9"/>
  <c r="K10" i="9"/>
  <c r="I9" i="9"/>
  <c r="H9" i="9"/>
  <c r="K9" i="9"/>
  <c r="I8" i="9"/>
  <c r="H8" i="9"/>
  <c r="K8" i="9"/>
  <c r="I7" i="9"/>
  <c r="H7" i="9"/>
  <c r="K7" i="9" s="1"/>
  <c r="I6" i="9"/>
  <c r="H6" i="9"/>
  <c r="K6" i="9"/>
  <c r="I5" i="9"/>
  <c r="H5" i="9"/>
  <c r="I4" i="9"/>
  <c r="H4" i="9"/>
  <c r="K4" i="9" s="1"/>
  <c r="G7" i="2"/>
  <c r="F7" i="2"/>
  <c r="E7" i="2"/>
  <c r="D7" i="2"/>
  <c r="C7" i="2"/>
  <c r="B7" i="2"/>
  <c r="I6" i="2"/>
  <c r="H6" i="2"/>
  <c r="K6" i="2" s="1"/>
  <c r="I3" i="2"/>
  <c r="I7" i="2"/>
  <c r="H3" i="2"/>
  <c r="K3" i="2" s="1"/>
  <c r="I5" i="2"/>
  <c r="H5" i="2"/>
  <c r="K5" i="2" s="1"/>
  <c r="I4" i="2"/>
  <c r="H4" i="2"/>
  <c r="K4" i="2"/>
  <c r="E13" i="7"/>
  <c r="D13" i="7"/>
  <c r="C13" i="7"/>
  <c r="B13" i="7"/>
  <c r="K12" i="7"/>
  <c r="I11" i="7"/>
  <c r="H11" i="7"/>
  <c r="K11" i="7"/>
  <c r="I10" i="7"/>
  <c r="H10" i="7"/>
  <c r="K10" i="7"/>
  <c r="I9" i="7"/>
  <c r="H9" i="7"/>
  <c r="K9" i="7" s="1"/>
  <c r="I8" i="7"/>
  <c r="H8" i="7"/>
  <c r="K8" i="7" s="1"/>
  <c r="I7" i="7"/>
  <c r="H7" i="7"/>
  <c r="K7" i="7"/>
  <c r="I6" i="7"/>
  <c r="H6" i="7"/>
  <c r="K6" i="7"/>
  <c r="I5" i="7"/>
  <c r="I13" i="7" s="1"/>
  <c r="H5" i="7"/>
  <c r="K5" i="7" s="1"/>
  <c r="I4" i="7"/>
  <c r="H4" i="7"/>
  <c r="K4" i="7" s="1"/>
  <c r="I3" i="7"/>
  <c r="H3" i="7"/>
  <c r="K3" i="7" s="1"/>
  <c r="G26" i="6"/>
  <c r="E26" i="6"/>
  <c r="C26" i="6"/>
  <c r="K25" i="6"/>
  <c r="I25" i="6"/>
  <c r="K23" i="6"/>
  <c r="I23" i="6"/>
  <c r="K22" i="6"/>
  <c r="I22" i="6"/>
  <c r="K21" i="6"/>
  <c r="I21" i="6"/>
  <c r="K20" i="6"/>
  <c r="I20" i="6"/>
  <c r="K19" i="6"/>
  <c r="I19" i="6"/>
  <c r="I26" i="6" s="1"/>
  <c r="K18" i="6"/>
  <c r="I18" i="6"/>
  <c r="K17" i="6"/>
  <c r="I17" i="6"/>
  <c r="G11" i="6"/>
  <c r="F11" i="6"/>
  <c r="E11" i="6"/>
  <c r="C11" i="6"/>
  <c r="B11" i="6"/>
  <c r="D11" i="6"/>
  <c r="K10" i="6"/>
  <c r="I10" i="6"/>
  <c r="H10" i="6"/>
  <c r="K9" i="6"/>
  <c r="I9" i="6"/>
  <c r="H9" i="6"/>
  <c r="K8" i="6"/>
  <c r="I8" i="6"/>
  <c r="H8" i="6"/>
  <c r="K7" i="6"/>
  <c r="I7" i="6"/>
  <c r="H7" i="6"/>
  <c r="K6" i="6"/>
  <c r="I6" i="6"/>
  <c r="H6" i="6"/>
  <c r="K5" i="6"/>
  <c r="I5" i="6"/>
  <c r="I11" i="6" s="1"/>
  <c r="H5" i="6"/>
  <c r="K4" i="6"/>
  <c r="I4" i="6"/>
  <c r="H4" i="6"/>
  <c r="K3" i="6"/>
  <c r="I3" i="6"/>
  <c r="H3" i="6"/>
  <c r="H11" i="6" s="1"/>
  <c r="I23" i="5"/>
  <c r="H23" i="5"/>
  <c r="I22" i="5"/>
  <c r="H22" i="5"/>
  <c r="I21" i="5"/>
  <c r="I20" i="5"/>
  <c r="I19" i="5"/>
  <c r="I18" i="5"/>
  <c r="H18" i="5"/>
  <c r="I17" i="5"/>
  <c r="I24" i="5"/>
  <c r="H17" i="5"/>
  <c r="E11" i="5"/>
  <c r="C11" i="5"/>
  <c r="D11" i="5"/>
  <c r="B11" i="5"/>
  <c r="I9" i="5"/>
  <c r="H9" i="5"/>
  <c r="I8" i="5"/>
  <c r="H8" i="5"/>
  <c r="I7" i="5"/>
  <c r="H7" i="5"/>
  <c r="I6" i="5"/>
  <c r="H6" i="5"/>
  <c r="I5" i="5"/>
  <c r="H5" i="5"/>
  <c r="H11" i="5"/>
  <c r="I4" i="5"/>
  <c r="H4" i="5"/>
  <c r="I3" i="5"/>
  <c r="I11" i="5"/>
  <c r="H3" i="5"/>
  <c r="H4" i="1"/>
  <c r="K4" i="1"/>
  <c r="H7" i="1"/>
  <c r="K7" i="1" s="1"/>
  <c r="H9" i="1"/>
  <c r="K9" i="1"/>
  <c r="H5" i="1"/>
  <c r="K5" i="1" s="1"/>
  <c r="H11" i="1"/>
  <c r="K11" i="1"/>
  <c r="H8" i="1"/>
  <c r="K8" i="1" s="1"/>
  <c r="H10" i="1"/>
  <c r="K10" i="1"/>
  <c r="H3" i="1"/>
  <c r="K3" i="1" s="1"/>
  <c r="H6" i="1"/>
  <c r="K6" i="1"/>
  <c r="I6" i="1"/>
  <c r="I3" i="1"/>
  <c r="I10" i="1"/>
  <c r="I8" i="1"/>
  <c r="I11" i="1"/>
  <c r="I5" i="1"/>
  <c r="I9" i="1"/>
  <c r="I7" i="1"/>
  <c r="I4" i="1"/>
  <c r="I14" i="1" s="1"/>
  <c r="I12" i="1"/>
  <c r="I13" i="1"/>
  <c r="H12" i="1"/>
  <c r="K12" i="1" s="1"/>
  <c r="H13" i="1"/>
  <c r="K13" i="1"/>
  <c r="G14" i="1"/>
  <c r="F14" i="1"/>
  <c r="E14" i="1"/>
  <c r="D14" i="1"/>
  <c r="C14" i="1"/>
  <c r="B14" i="1"/>
  <c r="I15" i="9"/>
  <c r="K5" i="9"/>
  <c r="H14" i="1" l="1"/>
  <c r="H7" i="2"/>
  <c r="H15" i="9"/>
</calcChain>
</file>

<file path=xl/sharedStrings.xml><?xml version="1.0" encoding="utf-8"?>
<sst xmlns="http://schemas.openxmlformats.org/spreadsheetml/2006/main" count="176" uniqueCount="28">
  <si>
    <t>Masa</t>
  </si>
  <si>
    <t>Arto</t>
  </si>
  <si>
    <t>1. krs</t>
  </si>
  <si>
    <t>2. krs</t>
  </si>
  <si>
    <t>3. krs</t>
  </si>
  <si>
    <t>Yhteensä</t>
  </si>
  <si>
    <t>x-lkm</t>
  </si>
  <si>
    <t>x-lkm yht.</t>
  </si>
  <si>
    <t>Huom. x-lkm tarkoittaa täyskaatojen lkm</t>
  </si>
  <si>
    <t>Timppa</t>
  </si>
  <si>
    <t>Lasse</t>
  </si>
  <si>
    <t>Kahden parhaan sarjan keskiarvo</t>
  </si>
  <si>
    <t>Asko</t>
  </si>
  <si>
    <t>Sijoitus</t>
  </si>
  <si>
    <t>Vesa</t>
  </si>
  <si>
    <t>Kille</t>
  </si>
  <si>
    <t>Artturi</t>
  </si>
  <si>
    <t>Jukka</t>
  </si>
  <si>
    <t>Oltermannin Pingisklubi/ Sellon keilahalli 22.5.2017</t>
  </si>
  <si>
    <t>Oltermannin Pingisklubi/ Keilaus Tapiola 22.4.2008</t>
  </si>
  <si>
    <t>Tadek</t>
  </si>
  <si>
    <t>Arun</t>
  </si>
  <si>
    <t>Oltermannin Pingisklubi/ Keilaus Ruusula 22.4.2010</t>
  </si>
  <si>
    <t>Oltermannin Pingisklubi/ Tapiolan keilahalli 18.4.2011</t>
  </si>
  <si>
    <t>Oltermannin Pingisklubi/ Katinkulta 1.11.2017</t>
  </si>
  <si>
    <t>Sarjojen keskiarvo</t>
  </si>
  <si>
    <t>Oltermannin Pingisklubi/ Sellon keilahalli 9.5.2018</t>
  </si>
  <si>
    <t>Oltermannin Pingisklubi/ Sellon keilahalli 10.5.2019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</si>
</sst>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3"/>
      <color indexed="8"/>
      <name val="Verdana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4"/>
      <color indexed="8"/>
      <name val="Verdana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4" fontId="2" fillId="0" borderId="1" xfId="0" applyNumberFormat="1" applyFont="1" applyBorder="1"/>
    <xf numFmtId="0" fontId="0" fillId="0" borderId="1" xfId="0" applyBorder="1"/>
    <xf numFmtId="0" fontId="1" fillId="0" borderId="2" xfId="0" applyFont="1" applyBorder="1" applyAlignment="1">
      <alignment horizontal="left" vertical="top" wrapText="1"/>
    </xf>
    <xf numFmtId="14" fontId="3" fillId="0" borderId="3" xfId="0" applyNumberFormat="1" applyFont="1" applyBorder="1"/>
    <xf numFmtId="14" fontId="3" fillId="0" borderId="4" xfId="0" applyNumberFormat="1" applyFont="1" applyBorder="1"/>
    <xf numFmtId="0" fontId="3" fillId="0" borderId="3" xfId="0" applyFont="1" applyBorder="1"/>
    <xf numFmtId="0" fontId="4" fillId="0" borderId="5" xfId="0" applyFont="1" applyBorder="1"/>
    <xf numFmtId="0" fontId="0" fillId="0" borderId="0" xfId="0" applyAlignment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3" fillId="0" borderId="9" xfId="0" applyFont="1" applyBorder="1"/>
    <xf numFmtId="0" fontId="4" fillId="0" borderId="0" xfId="0" applyFont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2" xfId="0" applyNumberFormat="1" applyFont="1" applyBorder="1"/>
    <xf numFmtId="0" fontId="6" fillId="0" borderId="12" xfId="0" applyFont="1" applyBorder="1" applyAlignment="1">
      <alignment horizontal="center"/>
    </xf>
    <xf numFmtId="14" fontId="3" fillId="0" borderId="0" xfId="0" applyNumberFormat="1" applyFont="1" applyBorder="1"/>
    <xf numFmtId="0" fontId="0" fillId="0" borderId="0" xfId="0" applyBorder="1"/>
    <xf numFmtId="14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0" xfId="0" applyBorder="1"/>
    <xf numFmtId="0" fontId="0" fillId="0" borderId="21" xfId="0" applyBorder="1"/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1" fillId="0" borderId="23" xfId="0" applyFont="1" applyBorder="1" applyAlignment="1">
      <alignment horizontal="left" vertical="top" wrapText="1"/>
    </xf>
    <xf numFmtId="14" fontId="3" fillId="0" borderId="25" xfId="0" applyNumberFormat="1" applyFont="1" applyBorder="1"/>
    <xf numFmtId="0" fontId="3" fillId="0" borderId="23" xfId="0" applyFont="1" applyBorder="1"/>
    <xf numFmtId="0" fontId="3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0" fillId="0" borderId="27" xfId="0" applyBorder="1"/>
    <xf numFmtId="0" fontId="0" fillId="0" borderId="28" xfId="0" applyBorder="1"/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30" xfId="0" applyFont="1" applyBorder="1"/>
    <xf numFmtId="0" fontId="0" fillId="0" borderId="6" xfId="0" applyBorder="1"/>
    <xf numFmtId="0" fontId="0" fillId="0" borderId="7" xfId="0" applyBorder="1"/>
    <xf numFmtId="0" fontId="0" fillId="0" borderId="30" xfId="0" applyBorder="1"/>
    <xf numFmtId="0" fontId="0" fillId="0" borderId="31" xfId="0" applyBorder="1"/>
    <xf numFmtId="0" fontId="0" fillId="0" borderId="13" xfId="0" applyBorder="1"/>
    <xf numFmtId="0" fontId="0" fillId="0" borderId="5" xfId="0" applyBorder="1"/>
    <xf numFmtId="0" fontId="4" fillId="0" borderId="3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6" xfId="0" applyBorder="1"/>
    <xf numFmtId="14" fontId="3" fillId="0" borderId="32" xfId="0" applyNumberFormat="1" applyFont="1" applyBorder="1"/>
    <xf numFmtId="0" fontId="4" fillId="0" borderId="33" xfId="0" applyFont="1" applyBorder="1"/>
    <xf numFmtId="0" fontId="4" fillId="0" borderId="32" xfId="0" applyFont="1" applyBorder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4" fillId="0" borderId="34" xfId="0" applyFont="1" applyBorder="1"/>
    <xf numFmtId="0" fontId="4" fillId="0" borderId="35" xfId="0" applyFont="1" applyBorder="1" applyAlignment="1">
      <alignment horizontal="center"/>
    </xf>
    <xf numFmtId="0" fontId="7" fillId="0" borderId="0" xfId="0" applyFont="1"/>
    <xf numFmtId="0" fontId="4" fillId="0" borderId="30" xfId="0" applyFont="1" applyBorder="1" applyAlignment="1">
      <alignment horizontal="center"/>
    </xf>
    <xf numFmtId="0" fontId="4" fillId="0" borderId="36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0" fillId="0" borderId="0" xfId="0" applyNumberFormat="1"/>
    <xf numFmtId="0" fontId="0" fillId="0" borderId="8" xfId="0" applyBorder="1"/>
    <xf numFmtId="0" fontId="4" fillId="0" borderId="38" xfId="0" applyFont="1" applyBorder="1"/>
    <xf numFmtId="0" fontId="3" fillId="0" borderId="37" xfId="0" applyFont="1" applyBorder="1"/>
    <xf numFmtId="0" fontId="0" fillId="0" borderId="14" xfId="0" applyBorder="1"/>
    <xf numFmtId="0" fontId="0" fillId="0" borderId="15" xfId="0" applyBorder="1"/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14" fontId="3" fillId="0" borderId="39" xfId="0" applyNumberFormat="1" applyFont="1" applyBorder="1"/>
    <xf numFmtId="14" fontId="3" fillId="0" borderId="38" xfId="0" applyNumberFormat="1" applyFont="1" applyBorder="1"/>
    <xf numFmtId="0" fontId="3" fillId="0" borderId="39" xfId="0" applyFont="1" applyBorder="1"/>
    <xf numFmtId="14" fontId="3" fillId="0" borderId="40" xfId="0" applyNumberFormat="1" applyFont="1" applyBorder="1"/>
    <xf numFmtId="0" fontId="4" fillId="0" borderId="0" xfId="0" applyFont="1" applyBorder="1"/>
    <xf numFmtId="164" fontId="4" fillId="0" borderId="41" xfId="0" applyNumberFormat="1" applyFont="1" applyBorder="1"/>
    <xf numFmtId="0" fontId="4" fillId="0" borderId="41" xfId="0" applyFont="1" applyBorder="1" applyAlignment="1">
      <alignment horizontal="center"/>
    </xf>
    <xf numFmtId="0" fontId="3" fillId="0" borderId="29" xfId="0" applyFont="1" applyBorder="1"/>
    <xf numFmtId="0" fontId="5" fillId="0" borderId="27" xfId="0" applyFont="1" applyBorder="1"/>
    <xf numFmtId="0" fontId="5" fillId="0" borderId="28" xfId="0" applyFont="1" applyBorder="1"/>
    <xf numFmtId="0" fontId="4" fillId="0" borderId="28" xfId="0" applyFont="1" applyBorder="1" applyAlignment="1">
      <alignment horizontal="center"/>
    </xf>
    <xf numFmtId="164" fontId="4" fillId="0" borderId="42" xfId="0" applyNumberFormat="1" applyFont="1" applyBorder="1"/>
    <xf numFmtId="0" fontId="4" fillId="0" borderId="42" xfId="0" applyFont="1" applyBorder="1" applyAlignment="1">
      <alignment horizontal="center"/>
    </xf>
    <xf numFmtId="0" fontId="9" fillId="0" borderId="11" xfId="0" applyFont="1" applyBorder="1"/>
    <xf numFmtId="0" fontId="4" fillId="0" borderId="23" xfId="0" applyFont="1" applyBorder="1" applyAlignment="1">
      <alignment horizontal="center"/>
    </xf>
    <xf numFmtId="1" fontId="4" fillId="0" borderId="3" xfId="0" applyNumberFormat="1" applyFont="1" applyBorder="1"/>
    <xf numFmtId="0" fontId="10" fillId="0" borderId="8" xfId="0" applyFont="1" applyFill="1" applyBorder="1"/>
    <xf numFmtId="0" fontId="4" fillId="0" borderId="43" xfId="0" applyFont="1" applyBorder="1" applyAlignment="1">
      <alignment horizontal="center"/>
    </xf>
    <xf numFmtId="14" fontId="2" fillId="0" borderId="44" xfId="0" applyNumberFormat="1" applyFont="1" applyBorder="1"/>
    <xf numFmtId="0" fontId="0" fillId="0" borderId="44" xfId="0" applyBorder="1"/>
    <xf numFmtId="0" fontId="12" fillId="0" borderId="44" xfId="0" applyFont="1" applyBorder="1" applyAlignment="1">
      <alignment horizontal="left" vertical="top"/>
    </xf>
    <xf numFmtId="0" fontId="3" fillId="0" borderId="6" xfId="0" applyFont="1" applyBorder="1"/>
    <xf numFmtId="0" fontId="3" fillId="0" borderId="7" xfId="0" applyFont="1" applyBorder="1"/>
    <xf numFmtId="0" fontId="10" fillId="0" borderId="0" xfId="0" applyFont="1"/>
    <xf numFmtId="0" fontId="3" fillId="0" borderId="12" xfId="0" applyFont="1" applyBorder="1" applyAlignment="1">
      <alignment horizontal="center"/>
    </xf>
    <xf numFmtId="0" fontId="3" fillId="0" borderId="27" xfId="0" applyFont="1" applyBorder="1"/>
    <xf numFmtId="0" fontId="3" fillId="0" borderId="2" xfId="0" applyFont="1" applyBorder="1"/>
    <xf numFmtId="0" fontId="10" fillId="0" borderId="12" xfId="0" applyFont="1" applyBorder="1"/>
    <xf numFmtId="0" fontId="3" fillId="0" borderId="8" xfId="0" applyFont="1" applyBorder="1"/>
    <xf numFmtId="0" fontId="3" fillId="0" borderId="0" xfId="0" applyFont="1" applyBorder="1"/>
    <xf numFmtId="1" fontId="3" fillId="0" borderId="36" xfId="0" applyNumberFormat="1" applyFont="1" applyBorder="1"/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0" fillId="0" borderId="45" xfId="0" applyBorder="1"/>
    <xf numFmtId="0" fontId="13" fillId="0" borderId="34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45" xfId="0" applyFont="1" applyBorder="1"/>
    <xf numFmtId="0" fontId="3" fillId="0" borderId="45" xfId="0" applyFont="1" applyBorder="1"/>
    <xf numFmtId="0" fontId="3" fillId="0" borderId="6" xfId="0" applyFont="1" applyBorder="1" applyAlignment="1">
      <alignment horizontal="center"/>
    </xf>
    <xf numFmtId="14" fontId="3" fillId="0" borderId="46" xfId="0" applyNumberFormat="1" applyFont="1" applyBorder="1"/>
    <xf numFmtId="0" fontId="3" fillId="0" borderId="28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0" fillId="0" borderId="47" xfId="0" applyFont="1" applyBorder="1"/>
    <xf numFmtId="0" fontId="13" fillId="0" borderId="33" xfId="0" applyNumberFormat="1" applyFont="1" applyBorder="1"/>
    <xf numFmtId="0" fontId="3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2" fontId="3" fillId="0" borderId="27" xfId="0" applyNumberFormat="1" applyFont="1" applyBorder="1"/>
    <xf numFmtId="14" fontId="3" fillId="0" borderId="28" xfId="0" applyNumberFormat="1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/>
  </sheetViews>
  <sheetFormatPr defaultRowHeight="12.75" x14ac:dyDescent="0.2"/>
  <cols>
    <col min="1" max="1" width="28.7109375" customWidth="1"/>
    <col min="3" max="3" width="6.42578125" customWidth="1"/>
    <col min="5" max="5" width="6.42578125" customWidth="1"/>
    <col min="7" max="7" width="6.5703125" customWidth="1"/>
    <col min="8" max="8" width="11.5703125" customWidth="1"/>
    <col min="9" max="9" width="11" customWidth="1"/>
  </cols>
  <sheetData>
    <row r="1" spans="1:9" ht="63.75" thickBot="1" x14ac:dyDescent="0.4">
      <c r="A1" s="50" t="s">
        <v>19</v>
      </c>
      <c r="B1" s="1"/>
      <c r="C1" s="1"/>
      <c r="D1" s="2"/>
      <c r="E1" s="2"/>
      <c r="F1" s="2"/>
      <c r="G1" s="2"/>
      <c r="H1" s="2"/>
      <c r="I1" s="51"/>
    </row>
    <row r="2" spans="1:9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52" t="s">
        <v>5</v>
      </c>
      <c r="I2" s="34" t="s">
        <v>7</v>
      </c>
    </row>
    <row r="3" spans="1:9" ht="15.75" x14ac:dyDescent="0.25">
      <c r="A3" s="53" t="s">
        <v>16</v>
      </c>
      <c r="B3" s="54">
        <v>123</v>
      </c>
      <c r="C3" s="55">
        <v>2</v>
      </c>
      <c r="D3" s="54">
        <v>159</v>
      </c>
      <c r="E3" s="55">
        <v>2</v>
      </c>
      <c r="F3" s="56"/>
      <c r="G3" s="57"/>
      <c r="H3" s="58">
        <f>B3+D3</f>
        <v>282</v>
      </c>
      <c r="I3" s="59">
        <f>C3+E3</f>
        <v>4</v>
      </c>
    </row>
    <row r="4" spans="1:9" ht="15.75" x14ac:dyDescent="0.25">
      <c r="A4" s="60" t="s">
        <v>15</v>
      </c>
      <c r="B4" s="9">
        <v>88</v>
      </c>
      <c r="C4" s="10">
        <v>1</v>
      </c>
      <c r="D4" s="9">
        <v>78</v>
      </c>
      <c r="E4" s="10">
        <v>1</v>
      </c>
      <c r="F4" s="61"/>
      <c r="G4" s="62"/>
      <c r="H4" s="58">
        <f t="shared" ref="H4:I9" si="0">B4+D4</f>
        <v>166</v>
      </c>
      <c r="I4" s="59">
        <f t="shared" si="0"/>
        <v>2</v>
      </c>
    </row>
    <row r="5" spans="1:9" ht="15.75" x14ac:dyDescent="0.25">
      <c r="A5" s="60" t="s">
        <v>20</v>
      </c>
      <c r="B5" s="9">
        <v>83</v>
      </c>
      <c r="C5" s="10">
        <v>1</v>
      </c>
      <c r="D5" s="9">
        <v>88</v>
      </c>
      <c r="E5" s="10"/>
      <c r="F5" s="61"/>
      <c r="G5" s="62"/>
      <c r="H5" s="58">
        <f t="shared" si="0"/>
        <v>171</v>
      </c>
      <c r="I5" s="59">
        <f t="shared" si="0"/>
        <v>1</v>
      </c>
    </row>
    <row r="6" spans="1:9" ht="15.75" x14ac:dyDescent="0.25">
      <c r="A6" s="60" t="s">
        <v>21</v>
      </c>
      <c r="B6" s="9">
        <v>97</v>
      </c>
      <c r="C6" s="10"/>
      <c r="D6" s="9">
        <v>98</v>
      </c>
      <c r="E6" s="10">
        <v>1</v>
      </c>
      <c r="F6" s="61"/>
      <c r="G6" s="62"/>
      <c r="H6" s="58">
        <f t="shared" si="0"/>
        <v>195</v>
      </c>
      <c r="I6" s="59">
        <f t="shared" si="0"/>
        <v>1</v>
      </c>
    </row>
    <row r="7" spans="1:9" ht="15.75" x14ac:dyDescent="0.25">
      <c r="A7" s="60" t="s">
        <v>0</v>
      </c>
      <c r="B7" s="9">
        <v>94</v>
      </c>
      <c r="C7" s="10">
        <v>1</v>
      </c>
      <c r="D7" s="9">
        <v>84</v>
      </c>
      <c r="E7" s="10"/>
      <c r="F7" s="61"/>
      <c r="G7" s="62"/>
      <c r="H7" s="58">
        <f t="shared" si="0"/>
        <v>178</v>
      </c>
      <c r="I7" s="59">
        <f t="shared" si="0"/>
        <v>1</v>
      </c>
    </row>
    <row r="8" spans="1:9" ht="15.75" x14ac:dyDescent="0.25">
      <c r="A8" s="60" t="s">
        <v>1</v>
      </c>
      <c r="B8" s="9">
        <v>141</v>
      </c>
      <c r="C8" s="10">
        <v>2</v>
      </c>
      <c r="D8" s="9">
        <v>145</v>
      </c>
      <c r="E8" s="10">
        <v>3</v>
      </c>
      <c r="F8" s="61"/>
      <c r="G8" s="62"/>
      <c r="H8" s="58">
        <f t="shared" si="0"/>
        <v>286</v>
      </c>
      <c r="I8" s="59">
        <f t="shared" si="0"/>
        <v>5</v>
      </c>
    </row>
    <row r="9" spans="1:9" ht="15.75" x14ac:dyDescent="0.25">
      <c r="A9" s="60" t="s">
        <v>14</v>
      </c>
      <c r="B9" s="9">
        <v>137</v>
      </c>
      <c r="C9" s="10">
        <v>1</v>
      </c>
      <c r="D9" s="9">
        <v>137</v>
      </c>
      <c r="E9" s="10">
        <v>3</v>
      </c>
      <c r="F9" s="61"/>
      <c r="G9" s="62"/>
      <c r="H9" s="58">
        <f t="shared" si="0"/>
        <v>274</v>
      </c>
      <c r="I9" s="59">
        <f t="shared" si="0"/>
        <v>4</v>
      </c>
    </row>
    <row r="10" spans="1:9" ht="15.75" customHeight="1" x14ac:dyDescent="0.2">
      <c r="A10" s="63"/>
      <c r="B10" s="61"/>
      <c r="C10" s="62"/>
      <c r="D10" s="61"/>
      <c r="E10" s="62"/>
      <c r="F10" s="61"/>
      <c r="G10" s="62"/>
      <c r="H10" s="63"/>
      <c r="I10" s="62"/>
    </row>
    <row r="11" spans="1:9" ht="15.75" customHeight="1" thickBot="1" x14ac:dyDescent="0.25">
      <c r="A11" s="64" t="s">
        <v>5</v>
      </c>
      <c r="B11" s="65">
        <f>SUM(B3:B10)</f>
        <v>763</v>
      </c>
      <c r="C11" s="66">
        <f>SUM(C3:C10)</f>
        <v>8</v>
      </c>
      <c r="D11" s="65">
        <f>SUM(B11:C11)</f>
        <v>771</v>
      </c>
      <c r="E11" s="66">
        <f>SUM(E3:E10)</f>
        <v>10</v>
      </c>
      <c r="F11" s="65"/>
      <c r="G11" s="66"/>
      <c r="H11" s="67">
        <f>SUM(H3:H10)</f>
        <v>1552</v>
      </c>
      <c r="I11" s="68">
        <f>SUM(I3:I10)</f>
        <v>18</v>
      </c>
    </row>
    <row r="12" spans="1:9" x14ac:dyDescent="0.2">
      <c r="A12" s="11" t="s">
        <v>8</v>
      </c>
      <c r="H12" s="8"/>
    </row>
    <row r="14" spans="1:9" ht="13.5" thickBot="1" x14ac:dyDescent="0.25"/>
    <row r="15" spans="1:9" ht="63.75" thickBot="1" x14ac:dyDescent="0.4">
      <c r="A15" s="50" t="s">
        <v>19</v>
      </c>
      <c r="B15" s="1"/>
      <c r="C15" s="1"/>
      <c r="D15" s="2"/>
      <c r="E15" s="2"/>
      <c r="F15" s="2"/>
      <c r="G15" s="2"/>
      <c r="H15" s="2"/>
      <c r="I15" s="51"/>
    </row>
    <row r="16" spans="1:9" ht="16.5" thickBot="1" x14ac:dyDescent="0.3">
      <c r="A16" s="3"/>
      <c r="B16" s="4" t="s">
        <v>2</v>
      </c>
      <c r="C16" s="5" t="s">
        <v>6</v>
      </c>
      <c r="D16" s="6" t="s">
        <v>3</v>
      </c>
      <c r="E16" s="5" t="s">
        <v>6</v>
      </c>
      <c r="F16" s="6" t="s">
        <v>4</v>
      </c>
      <c r="G16" s="5" t="s">
        <v>6</v>
      </c>
      <c r="H16" s="52" t="s">
        <v>5</v>
      </c>
      <c r="I16" s="34" t="s">
        <v>7</v>
      </c>
    </row>
    <row r="17" spans="1:9" ht="15.75" x14ac:dyDescent="0.25">
      <c r="A17" s="53" t="s">
        <v>16</v>
      </c>
      <c r="B17" s="56">
        <v>123</v>
      </c>
      <c r="C17" s="57">
        <v>2</v>
      </c>
      <c r="D17" s="56">
        <v>159</v>
      </c>
      <c r="E17" s="57">
        <v>2</v>
      </c>
      <c r="F17" s="56">
        <v>131</v>
      </c>
      <c r="G17" s="57">
        <v>2</v>
      </c>
      <c r="H17" s="69">
        <f>B17+D17+F17</f>
        <v>413</v>
      </c>
      <c r="I17" s="57">
        <f>C17+E17+G17</f>
        <v>6</v>
      </c>
    </row>
    <row r="18" spans="1:9" ht="15.75" x14ac:dyDescent="0.25">
      <c r="A18" s="60" t="s">
        <v>15</v>
      </c>
      <c r="B18" s="61">
        <v>88</v>
      </c>
      <c r="C18" s="62">
        <v>1</v>
      </c>
      <c r="D18" s="61">
        <v>78</v>
      </c>
      <c r="E18" s="62">
        <v>1</v>
      </c>
      <c r="F18" s="61">
        <v>79</v>
      </c>
      <c r="G18" s="62"/>
      <c r="H18" s="69">
        <f t="shared" ref="H18:I23" si="1">B18+D18+F18</f>
        <v>245</v>
      </c>
      <c r="I18" s="57">
        <f t="shared" si="1"/>
        <v>2</v>
      </c>
    </row>
    <row r="19" spans="1:9" ht="15.75" x14ac:dyDescent="0.25">
      <c r="A19" s="60" t="s">
        <v>20</v>
      </c>
      <c r="B19" s="61">
        <v>83</v>
      </c>
      <c r="C19" s="62">
        <v>1</v>
      </c>
      <c r="D19" s="61">
        <v>88</v>
      </c>
      <c r="E19" s="62"/>
      <c r="F19" s="61"/>
      <c r="G19" s="62"/>
      <c r="H19" s="69"/>
      <c r="I19" s="57">
        <f t="shared" si="1"/>
        <v>1</v>
      </c>
    </row>
    <row r="20" spans="1:9" ht="15.75" x14ac:dyDescent="0.25">
      <c r="A20" s="60" t="s">
        <v>21</v>
      </c>
      <c r="B20" s="61">
        <v>97</v>
      </c>
      <c r="C20" s="62"/>
      <c r="D20" s="61">
        <v>98</v>
      </c>
      <c r="E20" s="62">
        <v>1</v>
      </c>
      <c r="F20" s="61"/>
      <c r="G20" s="62"/>
      <c r="H20" s="69"/>
      <c r="I20" s="57">
        <f t="shared" si="1"/>
        <v>1</v>
      </c>
    </row>
    <row r="21" spans="1:9" ht="15.75" x14ac:dyDescent="0.25">
      <c r="A21" s="60" t="s">
        <v>0</v>
      </c>
      <c r="B21" s="61">
        <v>94</v>
      </c>
      <c r="C21" s="62">
        <v>1</v>
      </c>
      <c r="D21" s="61">
        <v>84</v>
      </c>
      <c r="E21" s="62"/>
      <c r="F21" s="61"/>
      <c r="G21" s="62"/>
      <c r="H21" s="69"/>
      <c r="I21" s="57">
        <f t="shared" si="1"/>
        <v>1</v>
      </c>
    </row>
    <row r="22" spans="1:9" ht="15.75" x14ac:dyDescent="0.25">
      <c r="A22" s="60" t="s">
        <v>1</v>
      </c>
      <c r="B22" s="61">
        <v>141</v>
      </c>
      <c r="C22" s="62">
        <v>2</v>
      </c>
      <c r="D22" s="61">
        <v>145</v>
      </c>
      <c r="E22" s="62">
        <v>3</v>
      </c>
      <c r="F22" s="61">
        <v>146</v>
      </c>
      <c r="G22" s="62">
        <v>1</v>
      </c>
      <c r="H22" s="69">
        <f t="shared" si="1"/>
        <v>432</v>
      </c>
      <c r="I22" s="57">
        <f t="shared" si="1"/>
        <v>6</v>
      </c>
    </row>
    <row r="23" spans="1:9" ht="15.75" x14ac:dyDescent="0.25">
      <c r="A23" s="60" t="s">
        <v>14</v>
      </c>
      <c r="B23" s="61">
        <v>137</v>
      </c>
      <c r="C23" s="62">
        <v>1</v>
      </c>
      <c r="D23" s="61">
        <v>137</v>
      </c>
      <c r="E23" s="62">
        <v>3</v>
      </c>
      <c r="F23" s="61">
        <v>121</v>
      </c>
      <c r="G23" s="62">
        <v>1</v>
      </c>
      <c r="H23" s="69">
        <f t="shared" si="1"/>
        <v>395</v>
      </c>
      <c r="I23" s="57">
        <f t="shared" si="1"/>
        <v>5</v>
      </c>
    </row>
    <row r="24" spans="1:9" ht="13.5" thickBot="1" x14ac:dyDescent="0.25">
      <c r="A24" s="64"/>
      <c r="B24" s="65"/>
      <c r="C24" s="66"/>
      <c r="D24" s="65"/>
      <c r="E24" s="66"/>
      <c r="F24" s="65"/>
      <c r="G24" s="66"/>
      <c r="H24" s="64"/>
      <c r="I24" s="7">
        <f>SUM(I17:I23)</f>
        <v>22</v>
      </c>
    </row>
  </sheetData>
  <phoneticPr fontId="1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4" zoomScaleNormal="100" workbookViewId="0">
      <selection activeCell="A31" sqref="A31"/>
    </sheetView>
  </sheetViews>
  <sheetFormatPr defaultRowHeight="12.75" x14ac:dyDescent="0.2"/>
  <cols>
    <col min="1" max="1" width="28.7109375" customWidth="1"/>
    <col min="3" max="3" width="6.42578125" customWidth="1"/>
    <col min="5" max="5" width="6.42578125" customWidth="1"/>
    <col min="7" max="7" width="6.5703125" customWidth="1"/>
    <col min="8" max="8" width="11.5703125" customWidth="1"/>
    <col min="9" max="9" width="11" customWidth="1"/>
  </cols>
  <sheetData>
    <row r="1" spans="1:12" ht="66.75" thickBot="1" x14ac:dyDescent="0.4">
      <c r="A1" s="50" t="s">
        <v>22</v>
      </c>
      <c r="B1" s="1"/>
      <c r="C1" s="1"/>
      <c r="D1" s="2"/>
      <c r="E1" s="2"/>
      <c r="F1" s="2"/>
      <c r="G1" s="2"/>
      <c r="H1" s="2"/>
      <c r="I1" s="51"/>
      <c r="K1" s="19" t="s">
        <v>11</v>
      </c>
      <c r="L1" s="20" t="s">
        <v>13</v>
      </c>
    </row>
    <row r="2" spans="1:12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52" t="s">
        <v>5</v>
      </c>
      <c r="I2" s="70" t="s">
        <v>7</v>
      </c>
      <c r="K2" s="15"/>
      <c r="L2" s="15"/>
    </row>
    <row r="3" spans="1:12" ht="15.75" x14ac:dyDescent="0.25">
      <c r="A3" s="16" t="s">
        <v>12</v>
      </c>
      <c r="B3" s="71">
        <v>87</v>
      </c>
      <c r="C3" s="55"/>
      <c r="D3" s="54">
        <v>125</v>
      </c>
      <c r="E3" s="55">
        <v>3</v>
      </c>
      <c r="F3" s="56"/>
      <c r="G3" s="57"/>
      <c r="H3" s="58">
        <f>B3+D3</f>
        <v>212</v>
      </c>
      <c r="I3" s="72">
        <f>C3+E3</f>
        <v>3</v>
      </c>
      <c r="J3" s="15"/>
      <c r="K3" s="73">
        <f>(B3+D3)/2</f>
        <v>106</v>
      </c>
      <c r="L3" s="74">
        <v>3</v>
      </c>
    </row>
    <row r="4" spans="1:12" ht="15.75" x14ac:dyDescent="0.25">
      <c r="A4" s="17" t="s">
        <v>20</v>
      </c>
      <c r="B4" s="75">
        <v>92</v>
      </c>
      <c r="C4" s="10"/>
      <c r="D4" s="9">
        <v>108</v>
      </c>
      <c r="E4" s="10">
        <v>1</v>
      </c>
      <c r="F4" s="61"/>
      <c r="G4" s="62"/>
      <c r="H4" s="58">
        <f t="shared" ref="H4:I10" si="0">B4+D4</f>
        <v>200</v>
      </c>
      <c r="I4" s="76">
        <f t="shared" si="0"/>
        <v>1</v>
      </c>
      <c r="J4" s="77"/>
      <c r="K4" s="73">
        <f t="shared" ref="K4:K10" si="1">(B4+D4)/2</f>
        <v>100</v>
      </c>
      <c r="L4" s="20">
        <v>5</v>
      </c>
    </row>
    <row r="5" spans="1:12" ht="15.75" x14ac:dyDescent="0.25">
      <c r="A5" s="17" t="s">
        <v>9</v>
      </c>
      <c r="B5" s="75">
        <v>91</v>
      </c>
      <c r="C5" s="10"/>
      <c r="D5" s="9">
        <v>108</v>
      </c>
      <c r="E5" s="10"/>
      <c r="F5" s="61"/>
      <c r="G5" s="62"/>
      <c r="H5" s="58">
        <f t="shared" si="0"/>
        <v>199</v>
      </c>
      <c r="I5" s="76">
        <f t="shared" si="0"/>
        <v>0</v>
      </c>
      <c r="J5" s="77"/>
      <c r="K5" s="73">
        <f t="shared" si="1"/>
        <v>99.5</v>
      </c>
      <c r="L5" s="20">
        <v>7</v>
      </c>
    </row>
    <row r="6" spans="1:12" ht="15.75" x14ac:dyDescent="0.25">
      <c r="A6" s="17" t="s">
        <v>0</v>
      </c>
      <c r="B6" s="75">
        <v>104</v>
      </c>
      <c r="C6" s="10">
        <v>1</v>
      </c>
      <c r="D6" s="9">
        <v>105</v>
      </c>
      <c r="E6" s="10">
        <v>2</v>
      </c>
      <c r="F6" s="61"/>
      <c r="G6" s="62"/>
      <c r="H6" s="58">
        <f t="shared" si="0"/>
        <v>209</v>
      </c>
      <c r="I6" s="76">
        <f t="shared" si="0"/>
        <v>3</v>
      </c>
      <c r="J6" s="77"/>
      <c r="K6" s="73">
        <f t="shared" si="1"/>
        <v>104.5</v>
      </c>
      <c r="L6" s="20">
        <v>4</v>
      </c>
    </row>
    <row r="7" spans="1:12" ht="15.75" x14ac:dyDescent="0.25">
      <c r="A7" s="17" t="s">
        <v>1</v>
      </c>
      <c r="B7" s="75">
        <v>142</v>
      </c>
      <c r="C7" s="10">
        <v>5</v>
      </c>
      <c r="D7" s="9">
        <v>182</v>
      </c>
      <c r="E7" s="10">
        <v>4</v>
      </c>
      <c r="F7" s="61"/>
      <c r="G7" s="62"/>
      <c r="H7" s="58">
        <f t="shared" si="0"/>
        <v>324</v>
      </c>
      <c r="I7" s="76">
        <f t="shared" si="0"/>
        <v>9</v>
      </c>
      <c r="J7" s="77"/>
      <c r="K7" s="73">
        <f t="shared" si="1"/>
        <v>162</v>
      </c>
      <c r="L7" s="74">
        <v>1</v>
      </c>
    </row>
    <row r="8" spans="1:12" ht="15.75" x14ac:dyDescent="0.25">
      <c r="A8" s="17" t="s">
        <v>21</v>
      </c>
      <c r="B8" s="75">
        <v>120</v>
      </c>
      <c r="C8" s="10">
        <v>1</v>
      </c>
      <c r="D8" s="9">
        <v>80</v>
      </c>
      <c r="E8" s="10"/>
      <c r="F8" s="61"/>
      <c r="G8" s="62"/>
      <c r="H8" s="58">
        <f t="shared" si="0"/>
        <v>200</v>
      </c>
      <c r="I8" s="76">
        <f t="shared" si="0"/>
        <v>1</v>
      </c>
      <c r="J8" s="15"/>
      <c r="K8" s="73">
        <f t="shared" si="1"/>
        <v>100</v>
      </c>
      <c r="L8" s="20">
        <v>5</v>
      </c>
    </row>
    <row r="9" spans="1:12" ht="15.75" x14ac:dyDescent="0.25">
      <c r="A9" s="17" t="s">
        <v>10</v>
      </c>
      <c r="B9" s="75">
        <v>82</v>
      </c>
      <c r="C9" s="10">
        <v>1</v>
      </c>
      <c r="D9" s="9">
        <v>100</v>
      </c>
      <c r="E9" s="10">
        <v>1</v>
      </c>
      <c r="F9" s="61"/>
      <c r="G9" s="62"/>
      <c r="H9" s="78">
        <f t="shared" si="0"/>
        <v>182</v>
      </c>
      <c r="I9" s="76">
        <f t="shared" si="0"/>
        <v>2</v>
      </c>
      <c r="J9" s="15"/>
      <c r="K9" s="73">
        <f t="shared" si="1"/>
        <v>91</v>
      </c>
      <c r="L9" s="20">
        <v>8</v>
      </c>
    </row>
    <row r="10" spans="1:12" ht="15.75" customHeight="1" thickBot="1" x14ac:dyDescent="0.3">
      <c r="A10" s="17" t="s">
        <v>16</v>
      </c>
      <c r="B10" s="79">
        <v>148</v>
      </c>
      <c r="C10" s="80">
        <v>3</v>
      </c>
      <c r="D10" s="13">
        <v>125</v>
      </c>
      <c r="E10" s="80">
        <v>3</v>
      </c>
      <c r="F10" s="13"/>
      <c r="G10" s="80"/>
      <c r="H10" s="81">
        <f t="shared" si="0"/>
        <v>273</v>
      </c>
      <c r="I10" s="82">
        <f t="shared" si="0"/>
        <v>6</v>
      </c>
      <c r="J10" s="15"/>
      <c r="K10" s="73">
        <f t="shared" si="1"/>
        <v>136.5</v>
      </c>
      <c r="L10" s="74">
        <v>2</v>
      </c>
    </row>
    <row r="11" spans="1:12" ht="15.75" customHeight="1" thickBot="1" x14ac:dyDescent="0.25">
      <c r="A11" s="12" t="s">
        <v>5</v>
      </c>
      <c r="B11" s="13">
        <f>SUM(B3:B10)</f>
        <v>866</v>
      </c>
      <c r="C11" s="80">
        <f>SUM(C3:C10)</f>
        <v>11</v>
      </c>
      <c r="D11" s="13">
        <f>SUM(B11:C11)</f>
        <v>877</v>
      </c>
      <c r="E11" s="80">
        <f>SUM(E3:E10)</f>
        <v>14</v>
      </c>
      <c r="F11" s="80">
        <f>SUM(F3:F10)</f>
        <v>0</v>
      </c>
      <c r="G11" s="80">
        <f>SUM(G3:G10)</f>
        <v>0</v>
      </c>
      <c r="H11" s="81">
        <f>SUM(H3:H10)</f>
        <v>1799</v>
      </c>
      <c r="I11" s="82">
        <f>SUM(I3:I10)</f>
        <v>25</v>
      </c>
    </row>
    <row r="12" spans="1:12" x14ac:dyDescent="0.2">
      <c r="A12" s="11" t="s">
        <v>8</v>
      </c>
      <c r="H12" s="8"/>
    </row>
    <row r="13" spans="1:12" x14ac:dyDescent="0.2">
      <c r="A13" s="18"/>
      <c r="H13" s="8"/>
    </row>
    <row r="14" spans="1:12" ht="13.5" thickBot="1" x14ac:dyDescent="0.25"/>
    <row r="15" spans="1:12" ht="63.75" thickBot="1" x14ac:dyDescent="0.4">
      <c r="A15" s="50" t="s">
        <v>22</v>
      </c>
      <c r="B15" s="1"/>
      <c r="C15" s="1"/>
      <c r="D15" s="2"/>
      <c r="E15" s="2"/>
      <c r="F15" s="2"/>
      <c r="G15" s="2"/>
      <c r="H15" s="2"/>
      <c r="I15" s="51"/>
    </row>
    <row r="16" spans="1:12" ht="16.5" thickBot="1" x14ac:dyDescent="0.3">
      <c r="A16" s="3"/>
      <c r="B16" s="4" t="s">
        <v>2</v>
      </c>
      <c r="C16" s="5" t="s">
        <v>6</v>
      </c>
      <c r="D16" s="6" t="s">
        <v>3</v>
      </c>
      <c r="E16" s="5" t="s">
        <v>6</v>
      </c>
      <c r="F16" s="6" t="s">
        <v>4</v>
      </c>
      <c r="G16" s="5" t="s">
        <v>6</v>
      </c>
      <c r="H16" s="52" t="s">
        <v>5</v>
      </c>
      <c r="I16" s="34" t="s">
        <v>7</v>
      </c>
    </row>
    <row r="17" spans="1:11" ht="15.75" x14ac:dyDescent="0.25">
      <c r="A17" s="16"/>
      <c r="B17" s="56"/>
      <c r="C17" s="55"/>
      <c r="D17" s="56"/>
      <c r="E17" s="55"/>
      <c r="F17" s="56"/>
      <c r="G17" s="57"/>
      <c r="H17" s="69"/>
      <c r="I17" s="55">
        <f>C17+E17+G17</f>
        <v>0</v>
      </c>
      <c r="K17" s="73">
        <f>(B17+D17)/2</f>
        <v>0</v>
      </c>
    </row>
    <row r="18" spans="1:11" ht="15.75" x14ac:dyDescent="0.25">
      <c r="A18" s="17" t="s">
        <v>12</v>
      </c>
      <c r="B18" s="61"/>
      <c r="C18" s="10"/>
      <c r="D18" s="61"/>
      <c r="E18" s="10"/>
      <c r="F18" s="61"/>
      <c r="G18" s="62"/>
      <c r="H18" s="69"/>
      <c r="I18" s="55">
        <f t="shared" ref="I18:I25" si="2">C18+E18+G18</f>
        <v>0</v>
      </c>
      <c r="K18" s="83">
        <f>(B18+D18)/2</f>
        <v>0</v>
      </c>
    </row>
    <row r="19" spans="1:11" ht="15.75" x14ac:dyDescent="0.25">
      <c r="A19" s="17" t="s">
        <v>20</v>
      </c>
      <c r="B19" s="61"/>
      <c r="C19" s="10"/>
      <c r="D19" s="61"/>
      <c r="E19" s="10"/>
      <c r="F19" s="61"/>
      <c r="G19" s="10"/>
      <c r="H19" s="69"/>
      <c r="I19" s="55">
        <f t="shared" si="2"/>
        <v>0</v>
      </c>
      <c r="K19" s="83">
        <f>(B19+D19+F19)/3</f>
        <v>0</v>
      </c>
    </row>
    <row r="20" spans="1:11" ht="15.75" x14ac:dyDescent="0.25">
      <c r="A20" s="17" t="s">
        <v>9</v>
      </c>
      <c r="B20" s="61"/>
      <c r="C20" s="10"/>
      <c r="D20" s="61"/>
      <c r="E20" s="10"/>
      <c r="F20" s="61"/>
      <c r="G20" s="62"/>
      <c r="H20" s="69"/>
      <c r="I20" s="55">
        <f t="shared" si="2"/>
        <v>0</v>
      </c>
      <c r="K20" s="83">
        <f>(B20+D20)/2</f>
        <v>0</v>
      </c>
    </row>
    <row r="21" spans="1:11" ht="15.75" x14ac:dyDescent="0.25">
      <c r="A21" s="17" t="s">
        <v>0</v>
      </c>
      <c r="B21" s="61"/>
      <c r="C21" s="10"/>
      <c r="D21" s="61"/>
      <c r="E21" s="10"/>
      <c r="F21" s="61"/>
      <c r="G21" s="62"/>
      <c r="H21" s="69"/>
      <c r="I21" s="55">
        <f t="shared" si="2"/>
        <v>0</v>
      </c>
      <c r="K21" s="83">
        <f>(B21+D21+F21)/3</f>
        <v>0</v>
      </c>
    </row>
    <row r="22" spans="1:11" ht="15.75" x14ac:dyDescent="0.25">
      <c r="A22" s="17" t="s">
        <v>1</v>
      </c>
      <c r="B22" s="61"/>
      <c r="C22" s="10"/>
      <c r="D22" s="61"/>
      <c r="E22" s="10"/>
      <c r="F22" s="61"/>
      <c r="G22" s="62"/>
      <c r="H22" s="69"/>
      <c r="I22" s="55">
        <f t="shared" si="2"/>
        <v>0</v>
      </c>
      <c r="K22" s="73">
        <f>(B22+D22)/2</f>
        <v>0</v>
      </c>
    </row>
    <row r="23" spans="1:11" ht="15.75" x14ac:dyDescent="0.25">
      <c r="A23" s="17" t="s">
        <v>21</v>
      </c>
      <c r="B23" s="61"/>
      <c r="C23" s="10"/>
      <c r="D23" s="61"/>
      <c r="E23" s="10"/>
      <c r="F23" s="61"/>
      <c r="G23" s="62"/>
      <c r="H23" s="69"/>
      <c r="I23" s="55">
        <f t="shared" si="2"/>
        <v>0</v>
      </c>
      <c r="K23" s="83">
        <f>(B23+D23)/2</f>
        <v>0</v>
      </c>
    </row>
    <row r="24" spans="1:11" ht="15.75" x14ac:dyDescent="0.25">
      <c r="A24" s="35" t="s">
        <v>10</v>
      </c>
      <c r="B24" s="38"/>
      <c r="C24" s="37"/>
      <c r="D24" s="38"/>
      <c r="E24" s="37"/>
      <c r="F24" s="38"/>
      <c r="G24" s="39"/>
      <c r="H24" s="84"/>
      <c r="I24" s="85"/>
      <c r="K24" s="83"/>
    </row>
    <row r="25" spans="1:11" ht="16.5" thickBot="1" x14ac:dyDescent="0.3">
      <c r="A25" s="14" t="s">
        <v>16</v>
      </c>
      <c r="B25" s="65"/>
      <c r="C25" s="7"/>
      <c r="D25" s="65"/>
      <c r="E25" s="7"/>
      <c r="F25" s="65"/>
      <c r="G25" s="7"/>
      <c r="H25" s="64"/>
      <c r="I25" s="7">
        <f t="shared" si="2"/>
        <v>0</v>
      </c>
      <c r="K25" s="73">
        <f>(B25+D25)/2</f>
        <v>0</v>
      </c>
    </row>
    <row r="26" spans="1:11" ht="16.5" thickBot="1" x14ac:dyDescent="0.3">
      <c r="A26" s="86" t="s">
        <v>5</v>
      </c>
      <c r="B26" s="13"/>
      <c r="C26" s="80">
        <f>SUM(C17:C25)</f>
        <v>0</v>
      </c>
      <c r="D26" s="13"/>
      <c r="E26" s="80">
        <f>SUM(E17:E25)</f>
        <v>0</v>
      </c>
      <c r="F26" s="13"/>
      <c r="G26" s="80">
        <f>SUM(G17:G25)</f>
        <v>0</v>
      </c>
      <c r="H26" s="12"/>
      <c r="I26" s="80">
        <f>SUM(I17:I25)</f>
        <v>0</v>
      </c>
    </row>
  </sheetData>
  <phoneticPr fontId="11" type="noConversion"/>
  <pageMargins left="0.75" right="0.75" top="1" bottom="1" header="0.4921259845" footer="0.4921259845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zoomScaleNormal="100" workbookViewId="0">
      <selection activeCell="A22" sqref="A22"/>
    </sheetView>
  </sheetViews>
  <sheetFormatPr defaultRowHeight="12.75" x14ac:dyDescent="0.2"/>
  <cols>
    <col min="1" max="1" width="28.7109375" customWidth="1"/>
    <col min="3" max="3" width="6.42578125" customWidth="1"/>
    <col min="5" max="5" width="6.42578125" customWidth="1"/>
    <col min="7" max="7" width="6.5703125" customWidth="1"/>
    <col min="8" max="8" width="11.5703125" customWidth="1"/>
    <col min="9" max="9" width="11" customWidth="1"/>
    <col min="10" max="10" width="4.28515625" customWidth="1"/>
    <col min="11" max="11" width="9.7109375" customWidth="1"/>
  </cols>
  <sheetData>
    <row r="1" spans="1:12" ht="63.75" thickBot="1" x14ac:dyDescent="0.4">
      <c r="A1" s="50" t="s">
        <v>23</v>
      </c>
      <c r="B1" s="1"/>
      <c r="C1" s="1"/>
      <c r="D1" s="2"/>
      <c r="E1" s="2"/>
      <c r="F1" s="2"/>
      <c r="G1" s="2"/>
      <c r="H1" s="2"/>
      <c r="I1" s="51"/>
      <c r="K1" s="19" t="s">
        <v>11</v>
      </c>
      <c r="L1" s="20" t="s">
        <v>13</v>
      </c>
    </row>
    <row r="2" spans="1:12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27" t="s">
        <v>5</v>
      </c>
      <c r="I2" s="70" t="s">
        <v>7</v>
      </c>
      <c r="K2" s="22"/>
      <c r="L2" s="22"/>
    </row>
    <row r="3" spans="1:12" ht="16.5" thickBot="1" x14ac:dyDescent="0.3">
      <c r="A3" s="16" t="s">
        <v>12</v>
      </c>
      <c r="B3" s="25">
        <v>64</v>
      </c>
      <c r="C3" s="26"/>
      <c r="D3" s="25">
        <v>98</v>
      </c>
      <c r="E3" s="26"/>
      <c r="F3" s="87"/>
      <c r="G3" s="88"/>
      <c r="H3" s="28">
        <f>B3+D3</f>
        <v>162</v>
      </c>
      <c r="I3" s="29">
        <f>C3+E3</f>
        <v>0</v>
      </c>
      <c r="J3" s="15"/>
      <c r="K3" s="30">
        <f>H3/2</f>
        <v>81</v>
      </c>
      <c r="L3" s="21">
        <v>8</v>
      </c>
    </row>
    <row r="4" spans="1:12" ht="16.5" thickBot="1" x14ac:dyDescent="0.3">
      <c r="A4" s="17" t="s">
        <v>20</v>
      </c>
      <c r="B4" s="89">
        <v>119</v>
      </c>
      <c r="C4" s="10">
        <v>1</v>
      </c>
      <c r="D4" s="9">
        <v>115</v>
      </c>
      <c r="E4" s="10">
        <v>2</v>
      </c>
      <c r="F4" s="61"/>
      <c r="G4" s="62"/>
      <c r="H4" s="28">
        <f t="shared" ref="H4:I11" si="0">B4+D4</f>
        <v>234</v>
      </c>
      <c r="I4" s="29">
        <f t="shared" si="0"/>
        <v>3</v>
      </c>
      <c r="J4" s="77"/>
      <c r="K4" s="30">
        <f t="shared" ref="K4:K12" si="1">H4/2</f>
        <v>117</v>
      </c>
      <c r="L4" s="21">
        <v>5</v>
      </c>
    </row>
    <row r="5" spans="1:12" ht="16.5" thickBot="1" x14ac:dyDescent="0.3">
      <c r="A5" s="17" t="s">
        <v>9</v>
      </c>
      <c r="B5" s="9">
        <v>98</v>
      </c>
      <c r="C5" s="10"/>
      <c r="D5" s="89">
        <v>138</v>
      </c>
      <c r="E5" s="90">
        <v>3</v>
      </c>
      <c r="F5" s="61"/>
      <c r="G5" s="62"/>
      <c r="H5" s="28">
        <f t="shared" si="0"/>
        <v>236</v>
      </c>
      <c r="I5" s="29">
        <f t="shared" si="0"/>
        <v>3</v>
      </c>
      <c r="J5" s="77"/>
      <c r="K5" s="30">
        <f t="shared" si="1"/>
        <v>118</v>
      </c>
      <c r="L5" s="21">
        <v>4</v>
      </c>
    </row>
    <row r="6" spans="1:12" ht="16.5" thickBot="1" x14ac:dyDescent="0.3">
      <c r="A6" s="17" t="s">
        <v>14</v>
      </c>
      <c r="B6" s="9">
        <v>86</v>
      </c>
      <c r="C6" s="10">
        <v>1</v>
      </c>
      <c r="D6" s="9">
        <v>118</v>
      </c>
      <c r="E6" s="10">
        <v>1</v>
      </c>
      <c r="F6" s="61"/>
      <c r="G6" s="62"/>
      <c r="H6" s="28">
        <f t="shared" si="0"/>
        <v>204</v>
      </c>
      <c r="I6" s="29">
        <f t="shared" si="0"/>
        <v>2</v>
      </c>
      <c r="J6" s="77"/>
      <c r="K6" s="30">
        <f t="shared" si="1"/>
        <v>102</v>
      </c>
      <c r="L6" s="21">
        <v>7</v>
      </c>
    </row>
    <row r="7" spans="1:12" ht="16.5" thickBot="1" x14ac:dyDescent="0.3">
      <c r="A7" s="17" t="s">
        <v>0</v>
      </c>
      <c r="B7" s="9">
        <v>114</v>
      </c>
      <c r="C7" s="10"/>
      <c r="D7" s="9">
        <v>124</v>
      </c>
      <c r="E7" s="10">
        <v>1</v>
      </c>
      <c r="F7" s="61"/>
      <c r="G7" s="62"/>
      <c r="H7" s="28">
        <f t="shared" si="0"/>
        <v>238</v>
      </c>
      <c r="I7" s="29">
        <f t="shared" si="0"/>
        <v>1</v>
      </c>
      <c r="J7" s="77"/>
      <c r="K7" s="30">
        <f t="shared" si="1"/>
        <v>119</v>
      </c>
      <c r="L7" s="91">
        <v>3</v>
      </c>
    </row>
    <row r="8" spans="1:12" ht="16.5" thickBot="1" x14ac:dyDescent="0.3">
      <c r="A8" s="17" t="s">
        <v>1</v>
      </c>
      <c r="B8" s="89">
        <v>146</v>
      </c>
      <c r="C8" s="10">
        <v>3</v>
      </c>
      <c r="D8" s="89">
        <v>175</v>
      </c>
      <c r="E8" s="90">
        <v>5</v>
      </c>
      <c r="F8" s="61"/>
      <c r="G8" s="62"/>
      <c r="H8" s="28">
        <f t="shared" si="0"/>
        <v>321</v>
      </c>
      <c r="I8" s="29">
        <f t="shared" si="0"/>
        <v>8</v>
      </c>
      <c r="J8" s="77"/>
      <c r="K8" s="30">
        <f t="shared" si="1"/>
        <v>160.5</v>
      </c>
      <c r="L8" s="31">
        <v>1</v>
      </c>
    </row>
    <row r="9" spans="1:12" ht="16.5" thickBot="1" x14ac:dyDescent="0.3">
      <c r="A9" s="17" t="s">
        <v>21</v>
      </c>
      <c r="B9" s="89">
        <v>125</v>
      </c>
      <c r="C9" s="10">
        <v>3</v>
      </c>
      <c r="D9" s="9">
        <v>98</v>
      </c>
      <c r="E9" s="10">
        <v>2</v>
      </c>
      <c r="F9" s="61"/>
      <c r="G9" s="62"/>
      <c r="H9" s="28">
        <f t="shared" si="0"/>
        <v>223</v>
      </c>
      <c r="I9" s="29">
        <f t="shared" si="0"/>
        <v>5</v>
      </c>
      <c r="J9" s="15"/>
      <c r="K9" s="30">
        <f t="shared" si="1"/>
        <v>111.5</v>
      </c>
      <c r="L9" s="21">
        <v>6</v>
      </c>
    </row>
    <row r="10" spans="1:12" ht="16.5" thickBot="1" x14ac:dyDescent="0.3">
      <c r="A10" s="17" t="s">
        <v>10</v>
      </c>
      <c r="B10" s="9">
        <v>104</v>
      </c>
      <c r="C10" s="10">
        <v>1</v>
      </c>
      <c r="D10" s="89">
        <v>147</v>
      </c>
      <c r="E10" s="10">
        <v>1</v>
      </c>
      <c r="F10" s="61"/>
      <c r="G10" s="62"/>
      <c r="H10" s="28">
        <f t="shared" si="0"/>
        <v>251</v>
      </c>
      <c r="I10" s="29">
        <f t="shared" si="0"/>
        <v>2</v>
      </c>
      <c r="J10" s="15"/>
      <c r="K10" s="30">
        <f t="shared" si="1"/>
        <v>125.5</v>
      </c>
      <c r="L10" s="91">
        <v>2</v>
      </c>
    </row>
    <row r="11" spans="1:12" ht="16.5" thickBot="1" x14ac:dyDescent="0.3">
      <c r="A11" s="17" t="s">
        <v>15</v>
      </c>
      <c r="B11" s="9">
        <v>73</v>
      </c>
      <c r="C11" s="10"/>
      <c r="D11" s="9">
        <v>85</v>
      </c>
      <c r="E11" s="10"/>
      <c r="F11" s="61"/>
      <c r="G11" s="62"/>
      <c r="H11" s="28">
        <f t="shared" si="0"/>
        <v>158</v>
      </c>
      <c r="I11" s="29">
        <f t="shared" si="0"/>
        <v>0</v>
      </c>
      <c r="J11" s="15"/>
      <c r="K11" s="30">
        <f t="shared" si="1"/>
        <v>79</v>
      </c>
      <c r="L11" s="21">
        <v>9</v>
      </c>
    </row>
    <row r="12" spans="1:12" ht="15.75" customHeight="1" thickBot="1" x14ac:dyDescent="0.3">
      <c r="A12" s="14"/>
      <c r="B12" s="24"/>
      <c r="C12" s="7"/>
      <c r="D12" s="24"/>
      <c r="E12" s="7"/>
      <c r="F12" s="24"/>
      <c r="G12" s="7"/>
      <c r="H12" s="28"/>
      <c r="I12" s="29"/>
      <c r="J12" s="15"/>
      <c r="K12" s="30">
        <f t="shared" si="1"/>
        <v>0</v>
      </c>
      <c r="L12" s="31"/>
    </row>
    <row r="13" spans="1:12" ht="15.75" customHeight="1" thickBot="1" x14ac:dyDescent="0.25">
      <c r="A13" s="12" t="s">
        <v>5</v>
      </c>
      <c r="B13" s="13">
        <f>SUM(B3:B12)</f>
        <v>929</v>
      </c>
      <c r="C13" s="13">
        <f>SUM(C3:C12)</f>
        <v>9</v>
      </c>
      <c r="D13" s="13">
        <f>SUM(D3:D12)</f>
        <v>1098</v>
      </c>
      <c r="E13" s="13">
        <f>SUM(E3:E12)</f>
        <v>15</v>
      </c>
      <c r="F13" s="80"/>
      <c r="G13" s="80"/>
      <c r="H13" s="81"/>
      <c r="I13" s="82">
        <f>SUM(I3:I12)</f>
        <v>24</v>
      </c>
      <c r="K13" s="23"/>
      <c r="L13" s="23"/>
    </row>
    <row r="14" spans="1:12" x14ac:dyDescent="0.2">
      <c r="A14" s="11" t="s">
        <v>8</v>
      </c>
      <c r="H14" s="8"/>
    </row>
    <row r="15" spans="1:12" x14ac:dyDescent="0.2">
      <c r="A15" s="18"/>
      <c r="H15" s="8"/>
    </row>
    <row r="16" spans="1:12" x14ac:dyDescent="0.2">
      <c r="A16" s="47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47"/>
    </row>
  </sheetData>
  <phoneticPr fontId="11" type="noConversion"/>
  <pageMargins left="0.75" right="0.75" top="1" bottom="1" header="0.4921259845" footer="0.4921259845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showZeros="0" zoomScaleNormal="100" workbookViewId="0">
      <selection activeCell="K3" sqref="K3"/>
    </sheetView>
  </sheetViews>
  <sheetFormatPr defaultRowHeight="12.75" x14ac:dyDescent="0.2"/>
  <cols>
    <col min="1" max="1" width="28.7109375" customWidth="1"/>
    <col min="2" max="7" width="8.5703125" customWidth="1"/>
    <col min="8" max="8" width="13.140625" customWidth="1"/>
    <col min="9" max="9" width="11" customWidth="1"/>
    <col min="10" max="10" width="4.28515625" customWidth="1"/>
    <col min="11" max="11" width="9.7109375" customWidth="1"/>
  </cols>
  <sheetData>
    <row r="1" spans="1:12" ht="59.25" customHeight="1" thickBot="1" x14ac:dyDescent="0.4">
      <c r="A1" s="43" t="s">
        <v>18</v>
      </c>
      <c r="B1" s="1"/>
      <c r="C1" s="1"/>
      <c r="D1" s="2"/>
      <c r="E1" s="2"/>
      <c r="F1" s="2"/>
      <c r="G1" s="2"/>
      <c r="H1" s="2"/>
      <c r="I1" s="32"/>
      <c r="J1" s="33"/>
      <c r="K1" s="19" t="s">
        <v>11</v>
      </c>
      <c r="L1" s="20" t="s">
        <v>13</v>
      </c>
    </row>
    <row r="2" spans="1:12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27" t="s">
        <v>5</v>
      </c>
      <c r="I2" s="34" t="s">
        <v>7</v>
      </c>
      <c r="K2" s="22"/>
      <c r="L2" s="22"/>
    </row>
    <row r="3" spans="1:12" ht="31.5" customHeight="1" thickBot="1" x14ac:dyDescent="0.3">
      <c r="A3" s="16" t="s">
        <v>1</v>
      </c>
      <c r="B3" s="25">
        <v>141</v>
      </c>
      <c r="C3" s="26"/>
      <c r="D3" s="25">
        <v>139</v>
      </c>
      <c r="E3" s="26">
        <v>1</v>
      </c>
      <c r="F3" s="45"/>
      <c r="G3" s="46"/>
      <c r="H3" s="28">
        <f t="shared" ref="H3:H13" si="0">B3+D3+F3</f>
        <v>280</v>
      </c>
      <c r="I3" s="29">
        <f t="shared" ref="I3:I13" si="1">C3+E3+G3</f>
        <v>1</v>
      </c>
      <c r="J3" s="47"/>
      <c r="K3" s="30">
        <f t="shared" ref="K3:K13" si="2">H3/2</f>
        <v>140</v>
      </c>
      <c r="L3" s="21">
        <v>1</v>
      </c>
    </row>
    <row r="4" spans="1:12" ht="31.5" customHeight="1" thickBot="1" x14ac:dyDescent="0.3">
      <c r="A4" s="17" t="s">
        <v>14</v>
      </c>
      <c r="B4" s="9">
        <v>111</v>
      </c>
      <c r="C4" s="10"/>
      <c r="D4" s="9">
        <v>149</v>
      </c>
      <c r="E4" s="10">
        <v>1</v>
      </c>
      <c r="F4" s="48"/>
      <c r="G4" s="49"/>
      <c r="H4" s="28">
        <f t="shared" si="0"/>
        <v>260</v>
      </c>
      <c r="I4" s="29">
        <f t="shared" si="1"/>
        <v>1</v>
      </c>
      <c r="J4" s="15"/>
      <c r="K4" s="30">
        <f t="shared" si="2"/>
        <v>130</v>
      </c>
      <c r="L4" s="21">
        <v>2</v>
      </c>
    </row>
    <row r="5" spans="1:12" ht="31.5" customHeight="1" thickBot="1" x14ac:dyDescent="0.3">
      <c r="A5" s="17" t="s">
        <v>10</v>
      </c>
      <c r="B5" s="9">
        <v>119</v>
      </c>
      <c r="C5" s="10">
        <v>2</v>
      </c>
      <c r="D5" s="9">
        <v>140</v>
      </c>
      <c r="E5" s="10">
        <v>2</v>
      </c>
      <c r="F5" s="48"/>
      <c r="G5" s="49"/>
      <c r="H5" s="28">
        <f t="shared" si="0"/>
        <v>259</v>
      </c>
      <c r="I5" s="29">
        <f t="shared" si="1"/>
        <v>4</v>
      </c>
      <c r="J5" s="47"/>
      <c r="K5" s="30">
        <f t="shared" si="2"/>
        <v>129.5</v>
      </c>
      <c r="L5" s="21">
        <v>3</v>
      </c>
    </row>
    <row r="6" spans="1:12" ht="31.5" customHeight="1" thickBot="1" x14ac:dyDescent="0.3">
      <c r="A6" s="17" t="s">
        <v>16</v>
      </c>
      <c r="B6" s="9">
        <v>129</v>
      </c>
      <c r="C6" s="10">
        <v>1</v>
      </c>
      <c r="D6" s="9">
        <v>110</v>
      </c>
      <c r="E6" s="10">
        <v>1</v>
      </c>
      <c r="F6" s="48"/>
      <c r="G6" s="49"/>
      <c r="H6" s="28">
        <f t="shared" si="0"/>
        <v>239</v>
      </c>
      <c r="I6" s="29">
        <f t="shared" si="1"/>
        <v>2</v>
      </c>
      <c r="J6" s="15"/>
      <c r="K6" s="30">
        <f t="shared" si="2"/>
        <v>119.5</v>
      </c>
      <c r="L6" s="21">
        <v>4</v>
      </c>
    </row>
    <row r="7" spans="1:12" ht="31.5" customHeight="1" thickBot="1" x14ac:dyDescent="0.3">
      <c r="A7" s="17" t="s">
        <v>9</v>
      </c>
      <c r="B7" s="9">
        <v>108</v>
      </c>
      <c r="C7" s="10">
        <v>1</v>
      </c>
      <c r="D7" s="9">
        <v>130</v>
      </c>
      <c r="E7" s="10">
        <v>3</v>
      </c>
      <c r="F7" s="48"/>
      <c r="G7" s="49"/>
      <c r="H7" s="28">
        <f t="shared" si="0"/>
        <v>238</v>
      </c>
      <c r="I7" s="29">
        <f t="shared" si="1"/>
        <v>4</v>
      </c>
      <c r="J7" s="15"/>
      <c r="K7" s="30">
        <f t="shared" si="2"/>
        <v>119</v>
      </c>
      <c r="L7" s="21">
        <v>5</v>
      </c>
    </row>
    <row r="8" spans="1:12" ht="31.5" customHeight="1" thickBot="1" x14ac:dyDescent="0.3">
      <c r="A8" s="17" t="s">
        <v>17</v>
      </c>
      <c r="B8" s="9">
        <v>116</v>
      </c>
      <c r="C8" s="10"/>
      <c r="D8" s="9">
        <v>109</v>
      </c>
      <c r="E8" s="10">
        <v>1</v>
      </c>
      <c r="F8" s="48"/>
      <c r="G8" s="49"/>
      <c r="H8" s="28">
        <f t="shared" si="0"/>
        <v>225</v>
      </c>
      <c r="I8" s="29">
        <f t="shared" si="1"/>
        <v>1</v>
      </c>
      <c r="J8" s="47"/>
      <c r="K8" s="30">
        <f t="shared" si="2"/>
        <v>112.5</v>
      </c>
      <c r="L8" s="21">
        <v>6</v>
      </c>
    </row>
    <row r="9" spans="1:12" ht="31.5" customHeight="1" thickBot="1" x14ac:dyDescent="0.3">
      <c r="A9" s="17" t="s">
        <v>0</v>
      </c>
      <c r="B9" s="9">
        <v>107</v>
      </c>
      <c r="C9" s="10">
        <v>2</v>
      </c>
      <c r="D9" s="9">
        <v>94</v>
      </c>
      <c r="E9" s="10">
        <v>1</v>
      </c>
      <c r="F9" s="48"/>
      <c r="G9" s="49"/>
      <c r="H9" s="28">
        <f t="shared" si="0"/>
        <v>201</v>
      </c>
      <c r="I9" s="29">
        <f t="shared" si="1"/>
        <v>3</v>
      </c>
      <c r="J9" s="15"/>
      <c r="K9" s="30">
        <f t="shared" si="2"/>
        <v>100.5</v>
      </c>
      <c r="L9" s="21">
        <v>7</v>
      </c>
    </row>
    <row r="10" spans="1:12" ht="31.5" customHeight="1" thickBot="1" x14ac:dyDescent="0.3">
      <c r="A10" s="17" t="s">
        <v>12</v>
      </c>
      <c r="B10" s="9">
        <v>84</v>
      </c>
      <c r="C10" s="10">
        <v>4</v>
      </c>
      <c r="D10" s="9">
        <v>98</v>
      </c>
      <c r="E10" s="10">
        <v>3</v>
      </c>
      <c r="F10" s="48"/>
      <c r="G10" s="49"/>
      <c r="H10" s="28">
        <f t="shared" si="0"/>
        <v>182</v>
      </c>
      <c r="I10" s="29">
        <f t="shared" si="1"/>
        <v>7</v>
      </c>
      <c r="J10" s="47"/>
      <c r="K10" s="30">
        <f t="shared" si="2"/>
        <v>91</v>
      </c>
      <c r="L10" s="21">
        <v>8</v>
      </c>
    </row>
    <row r="11" spans="1:12" ht="31.5" customHeight="1" thickBot="1" x14ac:dyDescent="0.3">
      <c r="A11" s="17" t="s">
        <v>15</v>
      </c>
      <c r="B11" s="9">
        <v>85</v>
      </c>
      <c r="C11" s="10">
        <v>1</v>
      </c>
      <c r="D11" s="9">
        <v>88</v>
      </c>
      <c r="E11" s="10">
        <v>1</v>
      </c>
      <c r="F11" s="48"/>
      <c r="G11" s="49"/>
      <c r="H11" s="28">
        <f t="shared" si="0"/>
        <v>173</v>
      </c>
      <c r="I11" s="29">
        <f t="shared" si="1"/>
        <v>2</v>
      </c>
      <c r="J11" s="47"/>
      <c r="K11" s="30">
        <f t="shared" si="2"/>
        <v>86.5</v>
      </c>
      <c r="L11" s="21">
        <v>9</v>
      </c>
    </row>
    <row r="12" spans="1:12" ht="31.5" customHeight="1" thickBot="1" x14ac:dyDescent="0.3">
      <c r="A12" s="35"/>
      <c r="B12" s="36"/>
      <c r="C12" s="37"/>
      <c r="D12" s="36"/>
      <c r="E12" s="37"/>
      <c r="F12" s="38"/>
      <c r="G12" s="39"/>
      <c r="H12" s="28">
        <f t="shared" si="0"/>
        <v>0</v>
      </c>
      <c r="I12" s="29">
        <f t="shared" si="1"/>
        <v>0</v>
      </c>
      <c r="J12" s="15"/>
      <c r="K12" s="30">
        <f t="shared" si="2"/>
        <v>0</v>
      </c>
      <c r="L12" s="21"/>
    </row>
    <row r="13" spans="1:12" ht="34.5" customHeight="1" thickBot="1" x14ac:dyDescent="0.3">
      <c r="A13" s="14"/>
      <c r="B13" s="24"/>
      <c r="C13" s="7"/>
      <c r="D13" s="24"/>
      <c r="E13" s="7"/>
      <c r="F13" s="24"/>
      <c r="G13" s="7"/>
      <c r="H13" s="40">
        <f t="shared" si="0"/>
        <v>0</v>
      </c>
      <c r="I13" s="41">
        <f t="shared" si="1"/>
        <v>0</v>
      </c>
      <c r="J13" s="15"/>
      <c r="K13" s="30">
        <f t="shared" si="2"/>
        <v>0</v>
      </c>
      <c r="L13" s="31"/>
    </row>
    <row r="14" spans="1:12" ht="32.25" customHeight="1" thickBot="1" x14ac:dyDescent="0.25">
      <c r="A14" s="12" t="s">
        <v>5</v>
      </c>
      <c r="B14" s="13">
        <f t="shared" ref="B14:I14" si="3">SUM(B3:B13)</f>
        <v>1000</v>
      </c>
      <c r="C14" s="13">
        <f t="shared" si="3"/>
        <v>11</v>
      </c>
      <c r="D14" s="13">
        <f t="shared" si="3"/>
        <v>1057</v>
      </c>
      <c r="E14" s="13">
        <f t="shared" si="3"/>
        <v>14</v>
      </c>
      <c r="F14" s="13">
        <f t="shared" si="3"/>
        <v>0</v>
      </c>
      <c r="G14" s="13">
        <f t="shared" si="3"/>
        <v>0</v>
      </c>
      <c r="H14" s="44">
        <f t="shared" si="3"/>
        <v>2057</v>
      </c>
      <c r="I14" s="42">
        <f t="shared" si="3"/>
        <v>25</v>
      </c>
      <c r="K14" s="23"/>
      <c r="L14" s="23"/>
    </row>
    <row r="15" spans="1:12" ht="24" customHeight="1" x14ac:dyDescent="0.2">
      <c r="A15" s="11" t="s">
        <v>8</v>
      </c>
      <c r="H15" s="8"/>
    </row>
    <row r="16" spans="1:12" x14ac:dyDescent="0.2">
      <c r="A16" s="18"/>
      <c r="H16" s="8"/>
    </row>
  </sheetData>
  <phoneticPr fontId="0" type="noConversion"/>
  <pageMargins left="0.75" right="0.75" top="1" bottom="1" header="0.4921259845" footer="0.4921259845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workbookViewId="0">
      <selection activeCell="K3" sqref="K3"/>
    </sheetView>
  </sheetViews>
  <sheetFormatPr defaultRowHeight="12.75" x14ac:dyDescent="0.2"/>
  <cols>
    <col min="1" max="1" width="28.7109375" customWidth="1"/>
    <col min="2" max="7" width="8.5703125" customWidth="1"/>
    <col min="8" max="8" width="13.140625" customWidth="1"/>
    <col min="9" max="9" width="11" customWidth="1"/>
    <col min="10" max="10" width="4.28515625" customWidth="1"/>
    <col min="11" max="11" width="9.7109375" customWidth="1"/>
  </cols>
  <sheetData>
    <row r="1" spans="1:12" ht="59.25" customHeight="1" thickBot="1" x14ac:dyDescent="0.4">
      <c r="A1" s="43" t="s">
        <v>24</v>
      </c>
      <c r="B1" s="1"/>
      <c r="C1" s="1"/>
      <c r="D1" s="2"/>
      <c r="E1" s="2"/>
      <c r="F1" s="2"/>
      <c r="G1" s="2"/>
      <c r="H1" s="2"/>
      <c r="I1" s="32"/>
      <c r="J1" s="33"/>
      <c r="K1" s="19" t="s">
        <v>25</v>
      </c>
      <c r="L1" s="20" t="s">
        <v>13</v>
      </c>
    </row>
    <row r="2" spans="1:12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27" t="s">
        <v>5</v>
      </c>
      <c r="I2" s="34" t="s">
        <v>7</v>
      </c>
      <c r="K2" s="22"/>
      <c r="L2" s="22"/>
    </row>
    <row r="3" spans="1:12" ht="31.5" customHeight="1" thickBot="1" x14ac:dyDescent="0.3">
      <c r="A3" s="17" t="s">
        <v>16</v>
      </c>
      <c r="B3" s="9">
        <v>99</v>
      </c>
      <c r="C3" s="10"/>
      <c r="D3" s="9">
        <v>124</v>
      </c>
      <c r="E3" s="10"/>
      <c r="F3" s="9">
        <v>149</v>
      </c>
      <c r="G3" s="10">
        <v>2</v>
      </c>
      <c r="H3" s="28">
        <f t="shared" ref="H3:I6" si="0">B3+D3+F3</f>
        <v>372</v>
      </c>
      <c r="I3" s="29">
        <f t="shared" si="0"/>
        <v>2</v>
      </c>
      <c r="J3" s="15"/>
      <c r="K3" s="30">
        <f>H3/3</f>
        <v>124</v>
      </c>
      <c r="L3" s="21">
        <v>1</v>
      </c>
    </row>
    <row r="4" spans="1:12" ht="31.5" customHeight="1" thickBot="1" x14ac:dyDescent="0.3">
      <c r="A4" s="17" t="s">
        <v>14</v>
      </c>
      <c r="B4" s="9">
        <v>108</v>
      </c>
      <c r="C4" s="10"/>
      <c r="D4" s="9">
        <v>106</v>
      </c>
      <c r="E4" s="10">
        <v>1</v>
      </c>
      <c r="F4" s="9">
        <v>119</v>
      </c>
      <c r="G4" s="10">
        <v>1</v>
      </c>
      <c r="H4" s="28">
        <f t="shared" si="0"/>
        <v>333</v>
      </c>
      <c r="I4" s="29">
        <f t="shared" si="0"/>
        <v>2</v>
      </c>
      <c r="J4" s="15"/>
      <c r="K4" s="30">
        <f>H4/3</f>
        <v>111</v>
      </c>
      <c r="L4" s="21">
        <v>2</v>
      </c>
    </row>
    <row r="5" spans="1:12" ht="31.5" customHeight="1" thickBot="1" x14ac:dyDescent="0.3">
      <c r="A5" s="17" t="s">
        <v>10</v>
      </c>
      <c r="B5" s="9">
        <v>122</v>
      </c>
      <c r="C5" s="10">
        <v>1</v>
      </c>
      <c r="D5" s="9">
        <v>108</v>
      </c>
      <c r="E5" s="10"/>
      <c r="F5" s="9">
        <v>88</v>
      </c>
      <c r="G5" s="49"/>
      <c r="H5" s="28">
        <f t="shared" si="0"/>
        <v>318</v>
      </c>
      <c r="I5" s="29">
        <f t="shared" si="0"/>
        <v>1</v>
      </c>
      <c r="J5" s="47"/>
      <c r="K5" s="30">
        <f>H5/3</f>
        <v>106</v>
      </c>
      <c r="L5" s="21">
        <v>3</v>
      </c>
    </row>
    <row r="6" spans="1:12" ht="31.5" customHeight="1" thickBot="1" x14ac:dyDescent="0.3">
      <c r="A6" s="17" t="s">
        <v>9</v>
      </c>
      <c r="B6" s="9">
        <v>104</v>
      </c>
      <c r="C6" s="10">
        <v>2</v>
      </c>
      <c r="D6" s="9">
        <v>95</v>
      </c>
      <c r="E6" s="10">
        <v>1</v>
      </c>
      <c r="F6" s="48">
        <v>74</v>
      </c>
      <c r="G6" s="49"/>
      <c r="H6" s="28">
        <f t="shared" si="0"/>
        <v>273</v>
      </c>
      <c r="I6" s="29">
        <f t="shared" si="0"/>
        <v>3</v>
      </c>
      <c r="J6" s="15"/>
      <c r="K6" s="30">
        <f>H6/3</f>
        <v>91</v>
      </c>
      <c r="L6" s="21">
        <v>4</v>
      </c>
    </row>
    <row r="7" spans="1:12" ht="32.25" customHeight="1" thickBot="1" x14ac:dyDescent="0.25">
      <c r="A7" s="12" t="s">
        <v>5</v>
      </c>
      <c r="B7" s="13">
        <f t="shared" ref="B7:I7" si="1">SUM(B3:B6)</f>
        <v>433</v>
      </c>
      <c r="C7" s="13">
        <f t="shared" si="1"/>
        <v>3</v>
      </c>
      <c r="D7" s="13">
        <f t="shared" si="1"/>
        <v>433</v>
      </c>
      <c r="E7" s="13">
        <f t="shared" si="1"/>
        <v>2</v>
      </c>
      <c r="F7" s="13">
        <f t="shared" si="1"/>
        <v>430</v>
      </c>
      <c r="G7" s="13">
        <f t="shared" si="1"/>
        <v>3</v>
      </c>
      <c r="H7" s="44">
        <f t="shared" si="1"/>
        <v>1296</v>
      </c>
      <c r="I7" s="42">
        <f t="shared" si="1"/>
        <v>8</v>
      </c>
      <c r="K7" s="23"/>
      <c r="L7" s="23"/>
    </row>
    <row r="8" spans="1:12" ht="24" customHeight="1" x14ac:dyDescent="0.2">
      <c r="A8" s="11" t="s">
        <v>8</v>
      </c>
      <c r="H8" s="8"/>
    </row>
    <row r="9" spans="1:12" x14ac:dyDescent="0.2">
      <c r="A9" s="18"/>
      <c r="H9" s="8"/>
    </row>
  </sheetData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"/>
  <sheetViews>
    <sheetView showZeros="0" zoomScaleNormal="100" workbookViewId="0">
      <selection activeCell="K4" sqref="K4"/>
    </sheetView>
  </sheetViews>
  <sheetFormatPr defaultRowHeight="12.75" x14ac:dyDescent="0.2"/>
  <cols>
    <col min="1" max="1" width="28.7109375" customWidth="1"/>
    <col min="2" max="7" width="8.5703125" customWidth="1"/>
    <col min="8" max="8" width="13.140625" customWidth="1"/>
    <col min="9" max="9" width="11" customWidth="1"/>
    <col min="10" max="10" width="4.28515625" customWidth="1"/>
    <col min="11" max="11" width="9.28515625" customWidth="1"/>
  </cols>
  <sheetData>
    <row r="1" spans="1:12" ht="59.25" customHeight="1" thickBot="1" x14ac:dyDescent="0.4">
      <c r="A1" s="43" t="s">
        <v>26</v>
      </c>
      <c r="B1" s="1"/>
      <c r="C1" s="1"/>
      <c r="D1" s="2"/>
      <c r="E1" s="2"/>
      <c r="F1" s="2"/>
      <c r="G1" s="2"/>
      <c r="H1" s="2"/>
      <c r="I1" s="32"/>
      <c r="J1" s="33"/>
      <c r="K1" s="19" t="s">
        <v>11</v>
      </c>
      <c r="L1" s="20" t="s">
        <v>13</v>
      </c>
    </row>
    <row r="2" spans="1:12" ht="16.5" thickBot="1" x14ac:dyDescent="0.3">
      <c r="A2" s="3"/>
      <c r="B2" s="4" t="s">
        <v>2</v>
      </c>
      <c r="C2" s="5" t="s">
        <v>6</v>
      </c>
      <c r="D2" s="6" t="s">
        <v>3</v>
      </c>
      <c r="E2" s="5" t="s">
        <v>6</v>
      </c>
      <c r="F2" s="6" t="s">
        <v>4</v>
      </c>
      <c r="G2" s="5" t="s">
        <v>6</v>
      </c>
      <c r="H2" s="27" t="s">
        <v>5</v>
      </c>
      <c r="I2" s="34" t="s">
        <v>7</v>
      </c>
      <c r="K2" s="22"/>
      <c r="L2" s="22"/>
    </row>
    <row r="3" spans="1:12" ht="16.5" thickBot="1" x14ac:dyDescent="0.3">
      <c r="A3" s="92"/>
      <c r="B3" s="93"/>
      <c r="C3" s="94"/>
      <c r="D3" s="95"/>
      <c r="E3" s="94"/>
      <c r="F3" s="95"/>
      <c r="G3" s="94"/>
      <c r="H3" s="27"/>
      <c r="I3" s="96"/>
      <c r="K3" s="22"/>
      <c r="L3" s="22"/>
    </row>
    <row r="4" spans="1:12" ht="16.5" thickBot="1" x14ac:dyDescent="0.3">
      <c r="A4" s="17" t="s">
        <v>10</v>
      </c>
      <c r="B4" s="9">
        <v>174</v>
      </c>
      <c r="C4" s="10">
        <v>5</v>
      </c>
      <c r="D4" s="9">
        <v>142</v>
      </c>
      <c r="E4" s="10">
        <v>2</v>
      </c>
      <c r="F4" s="48"/>
      <c r="G4" s="49"/>
      <c r="H4" s="28">
        <f t="shared" ref="H4:I14" si="0">B4+D4+F4</f>
        <v>316</v>
      </c>
      <c r="I4" s="29">
        <f t="shared" si="0"/>
        <v>7</v>
      </c>
      <c r="J4" s="47"/>
      <c r="K4" s="30">
        <f>H4/2</f>
        <v>158</v>
      </c>
      <c r="L4" s="21">
        <v>1</v>
      </c>
    </row>
    <row r="5" spans="1:12" ht="16.5" thickBot="1" x14ac:dyDescent="0.3">
      <c r="A5" s="17" t="s">
        <v>16</v>
      </c>
      <c r="B5" s="9">
        <v>134</v>
      </c>
      <c r="C5" s="10">
        <v>1</v>
      </c>
      <c r="D5" s="9">
        <v>159</v>
      </c>
      <c r="E5" s="10">
        <v>4</v>
      </c>
      <c r="F5" s="48"/>
      <c r="G5" s="49"/>
      <c r="H5" s="28">
        <f t="shared" si="0"/>
        <v>293</v>
      </c>
      <c r="I5" s="29">
        <f t="shared" si="0"/>
        <v>5</v>
      </c>
      <c r="J5" s="15"/>
      <c r="K5" s="30">
        <f>H5/2</f>
        <v>146.5</v>
      </c>
      <c r="L5" s="21">
        <v>2</v>
      </c>
    </row>
    <row r="6" spans="1:12" ht="16.5" thickBot="1" x14ac:dyDescent="0.3">
      <c r="A6" s="17" t="s">
        <v>14</v>
      </c>
      <c r="B6" s="9">
        <v>115</v>
      </c>
      <c r="C6" s="10"/>
      <c r="D6" s="9">
        <v>123</v>
      </c>
      <c r="E6" s="10"/>
      <c r="F6" s="48"/>
      <c r="G6" s="49"/>
      <c r="H6" s="28">
        <f t="shared" si="0"/>
        <v>238</v>
      </c>
      <c r="I6" s="29">
        <f t="shared" si="0"/>
        <v>0</v>
      </c>
      <c r="J6" s="15"/>
      <c r="K6" s="30">
        <f>H6/2</f>
        <v>119</v>
      </c>
      <c r="L6" s="21">
        <v>3</v>
      </c>
    </row>
    <row r="7" spans="1:12" ht="16.5" thickBot="1" x14ac:dyDescent="0.3">
      <c r="A7" s="17" t="s">
        <v>17</v>
      </c>
      <c r="B7" s="9">
        <v>89</v>
      </c>
      <c r="C7" s="10"/>
      <c r="D7" s="9">
        <v>141</v>
      </c>
      <c r="E7" s="10">
        <v>2</v>
      </c>
      <c r="F7" s="48"/>
      <c r="G7" s="49"/>
      <c r="H7" s="40">
        <f t="shared" si="0"/>
        <v>230</v>
      </c>
      <c r="I7" s="41">
        <f t="shared" si="0"/>
        <v>2</v>
      </c>
      <c r="J7" s="47"/>
      <c r="K7" s="30">
        <f>H7/2</f>
        <v>115</v>
      </c>
      <c r="L7" s="21">
        <v>4</v>
      </c>
    </row>
    <row r="8" spans="1:12" s="33" customFormat="1" ht="16.5" thickBot="1" x14ac:dyDescent="0.3">
      <c r="A8" s="17" t="s">
        <v>9</v>
      </c>
      <c r="B8" s="9">
        <v>117</v>
      </c>
      <c r="C8" s="10"/>
      <c r="D8" s="9">
        <v>107</v>
      </c>
      <c r="E8" s="10"/>
      <c r="F8" s="48"/>
      <c r="G8" s="49"/>
      <c r="H8" s="107">
        <f t="shared" si="0"/>
        <v>224</v>
      </c>
      <c r="I8" s="110">
        <f t="shared" si="0"/>
        <v>0</v>
      </c>
      <c r="J8" s="97"/>
      <c r="K8" s="98">
        <f>H8/2</f>
        <v>112</v>
      </c>
      <c r="L8" s="99">
        <v>5</v>
      </c>
    </row>
    <row r="9" spans="1:12" ht="16.5" thickBot="1" x14ac:dyDescent="0.3">
      <c r="A9" s="100" t="s">
        <v>1</v>
      </c>
      <c r="B9" s="54">
        <v>103</v>
      </c>
      <c r="C9" s="55">
        <v>1</v>
      </c>
      <c r="D9" s="54">
        <v>110</v>
      </c>
      <c r="E9" s="55"/>
      <c r="F9" s="101"/>
      <c r="G9" s="102"/>
      <c r="H9" s="58">
        <f t="shared" si="0"/>
        <v>213</v>
      </c>
      <c r="I9" s="103">
        <f t="shared" si="0"/>
        <v>1</v>
      </c>
      <c r="J9" s="47"/>
      <c r="K9" s="104">
        <f t="shared" ref="K9:K14" si="1">H9/2</f>
        <v>106.5</v>
      </c>
      <c r="L9" s="105">
        <v>6</v>
      </c>
    </row>
    <row r="10" spans="1:12" ht="16.5" thickBot="1" x14ac:dyDescent="0.3">
      <c r="A10" s="17" t="s">
        <v>15</v>
      </c>
      <c r="B10" s="9">
        <v>99</v>
      </c>
      <c r="C10" s="10"/>
      <c r="D10" s="9">
        <v>92</v>
      </c>
      <c r="E10" s="10"/>
      <c r="F10" s="48"/>
      <c r="G10" s="49"/>
      <c r="H10" s="28">
        <f>B10+D10+F10</f>
        <v>191</v>
      </c>
      <c r="I10" s="29">
        <f>C10+E10+G10</f>
        <v>0</v>
      </c>
      <c r="J10" s="47"/>
      <c r="K10" s="30">
        <f>H10/2</f>
        <v>95.5</v>
      </c>
      <c r="L10" s="21">
        <v>7</v>
      </c>
    </row>
    <row r="11" spans="1:12" ht="16.5" thickBot="1" x14ac:dyDescent="0.3">
      <c r="A11" s="17" t="s">
        <v>0</v>
      </c>
      <c r="B11" s="9">
        <v>82</v>
      </c>
      <c r="C11" s="10"/>
      <c r="D11" s="9">
        <v>108</v>
      </c>
      <c r="E11" s="10">
        <v>1</v>
      </c>
      <c r="F11" s="48"/>
      <c r="G11" s="49"/>
      <c r="H11" s="28">
        <f t="shared" si="0"/>
        <v>190</v>
      </c>
      <c r="I11" s="29">
        <f t="shared" si="0"/>
        <v>1</v>
      </c>
      <c r="J11" s="15"/>
      <c r="K11" s="30">
        <f t="shared" si="1"/>
        <v>95</v>
      </c>
      <c r="L11" s="21">
        <v>8</v>
      </c>
    </row>
    <row r="12" spans="1:12" ht="15.75" thickBot="1" x14ac:dyDescent="0.25">
      <c r="A12" s="106"/>
      <c r="B12" s="9"/>
      <c r="C12" s="10"/>
      <c r="D12" s="9"/>
      <c r="E12" s="10"/>
      <c r="F12" s="48"/>
      <c r="G12" s="49"/>
      <c r="H12" s="28">
        <f t="shared" si="0"/>
        <v>0</v>
      </c>
      <c r="I12" s="29">
        <f t="shared" si="0"/>
        <v>0</v>
      </c>
      <c r="J12" s="47"/>
      <c r="K12" s="30">
        <f t="shared" si="1"/>
        <v>0</v>
      </c>
      <c r="L12" s="21"/>
    </row>
    <row r="13" spans="1:12" ht="31.5" customHeight="1" thickBot="1" x14ac:dyDescent="0.3">
      <c r="A13" s="35"/>
      <c r="B13" s="36"/>
      <c r="C13" s="37"/>
      <c r="D13" s="36"/>
      <c r="E13" s="37"/>
      <c r="F13" s="38"/>
      <c r="G13" s="39"/>
      <c r="H13" s="28">
        <f t="shared" si="0"/>
        <v>0</v>
      </c>
      <c r="I13" s="29">
        <f t="shared" si="0"/>
        <v>0</v>
      </c>
      <c r="J13" s="15"/>
      <c r="K13" s="30">
        <f t="shared" si="1"/>
        <v>0</v>
      </c>
      <c r="L13" s="21"/>
    </row>
    <row r="14" spans="1:12" ht="34.5" customHeight="1" thickBot="1" x14ac:dyDescent="0.3">
      <c r="A14" s="14"/>
      <c r="B14" s="24"/>
      <c r="C14" s="7"/>
      <c r="D14" s="24"/>
      <c r="E14" s="7"/>
      <c r="F14" s="24"/>
      <c r="G14" s="7"/>
      <c r="H14" s="107">
        <f t="shared" si="0"/>
        <v>0</v>
      </c>
      <c r="I14" s="42">
        <f t="shared" si="0"/>
        <v>0</v>
      </c>
      <c r="J14" s="15"/>
      <c r="K14" s="30">
        <f t="shared" si="1"/>
        <v>0</v>
      </c>
      <c r="L14" s="31"/>
    </row>
    <row r="15" spans="1:12" ht="32.25" customHeight="1" thickBot="1" x14ac:dyDescent="0.25">
      <c r="A15" s="12" t="s">
        <v>5</v>
      </c>
      <c r="B15" s="108">
        <f>SUM(B3:B12)</f>
        <v>913</v>
      </c>
      <c r="C15" s="108">
        <f>SUM(C3:C12)</f>
        <v>7</v>
      </c>
      <c r="D15" s="108">
        <f>SUM(D3:D12)</f>
        <v>982</v>
      </c>
      <c r="E15" s="108">
        <f>SUM(E3:E12)</f>
        <v>9</v>
      </c>
      <c r="F15" s="108">
        <f>SUM(F3:F12)</f>
        <v>0</v>
      </c>
      <c r="G15" s="13">
        <f>SUM(G9:G14)</f>
        <v>0</v>
      </c>
      <c r="H15" s="108">
        <f>SUM(H3:H12)</f>
        <v>1895</v>
      </c>
      <c r="I15" s="108">
        <f>SUM(I3:I12)</f>
        <v>16</v>
      </c>
      <c r="K15" s="23"/>
      <c r="L15" s="23"/>
    </row>
    <row r="16" spans="1:12" ht="24" customHeight="1" x14ac:dyDescent="0.2">
      <c r="A16" s="11" t="s">
        <v>8</v>
      </c>
      <c r="H16" s="8"/>
    </row>
    <row r="17" spans="1:8" ht="15" x14ac:dyDescent="0.2">
      <c r="A17" s="109"/>
      <c r="H17" s="8"/>
    </row>
  </sheetData>
  <phoneticPr fontId="11" type="noConversion"/>
  <pageMargins left="0.75" right="0.75" top="1" bottom="1" header="0.4921259845" footer="0.4921259845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5"/>
  <sheetViews>
    <sheetView tabSelected="1" workbookViewId="0">
      <selection activeCell="A2" sqref="A2"/>
    </sheetView>
  </sheetViews>
  <sheetFormatPr defaultRowHeight="12.75" x14ac:dyDescent="0.2"/>
  <cols>
    <col min="1" max="1" width="18.85546875" customWidth="1"/>
    <col min="2" max="2" width="10.42578125" customWidth="1"/>
    <col min="3" max="3" width="6.85546875" customWidth="1"/>
    <col min="4" max="4" width="9.28515625" customWidth="1"/>
    <col min="5" max="5" width="6.7109375" customWidth="1"/>
    <col min="6" max="6" width="10.5703125" customWidth="1"/>
    <col min="7" max="7" width="7" customWidth="1"/>
    <col min="8" max="8" width="10.5703125" customWidth="1"/>
    <col min="9" max="9" width="11" customWidth="1"/>
    <col min="10" max="10" width="0.42578125" customWidth="1"/>
    <col min="11" max="11" width="11.28515625" customWidth="1"/>
    <col min="12" max="12" width="1.5703125" customWidth="1"/>
  </cols>
  <sheetData>
    <row r="1" spans="1:13" x14ac:dyDescent="0.2">
      <c r="A1" s="33"/>
      <c r="B1" s="33"/>
      <c r="C1" s="33"/>
      <c r="D1" s="33"/>
      <c r="E1" s="33"/>
      <c r="F1" s="33"/>
      <c r="G1" s="33"/>
      <c r="H1" s="33"/>
    </row>
    <row r="2" spans="1:13" ht="61.5" customHeight="1" thickBot="1" x14ac:dyDescent="0.4">
      <c r="A2" s="113" t="s">
        <v>27</v>
      </c>
      <c r="B2" s="111"/>
      <c r="C2" s="111"/>
      <c r="D2" s="112"/>
      <c r="E2" s="112"/>
      <c r="F2" s="112"/>
      <c r="G2" s="112"/>
      <c r="H2" s="112"/>
      <c r="I2" s="32"/>
      <c r="J2" s="33"/>
      <c r="K2" s="19" t="s">
        <v>11</v>
      </c>
      <c r="M2" s="20" t="s">
        <v>13</v>
      </c>
    </row>
    <row r="3" spans="1:13" ht="16.5" thickBot="1" x14ac:dyDescent="0.3">
      <c r="A3" s="3"/>
      <c r="B3" s="4" t="s">
        <v>2</v>
      </c>
      <c r="C3" s="5" t="s">
        <v>6</v>
      </c>
      <c r="D3" s="6" t="s">
        <v>3</v>
      </c>
      <c r="E3" s="5" t="s">
        <v>6</v>
      </c>
      <c r="F3" s="6" t="s">
        <v>4</v>
      </c>
      <c r="G3" s="5" t="s">
        <v>6</v>
      </c>
      <c r="H3" s="27" t="s">
        <v>5</v>
      </c>
      <c r="I3" s="70" t="s">
        <v>7</v>
      </c>
      <c r="L3" s="22"/>
      <c r="M3" s="22"/>
    </row>
    <row r="4" spans="1:13" ht="27.75" customHeight="1" x14ac:dyDescent="0.25">
      <c r="A4" s="141"/>
      <c r="B4" s="142"/>
      <c r="C4" s="143"/>
      <c r="D4" s="118"/>
      <c r="E4" s="143"/>
      <c r="F4" s="118"/>
      <c r="G4" s="143"/>
      <c r="H4" s="129"/>
      <c r="I4" s="134"/>
      <c r="J4" s="127"/>
      <c r="K4" s="128"/>
      <c r="L4" s="22"/>
      <c r="M4" s="22"/>
    </row>
    <row r="5" spans="1:13" ht="27.75" customHeight="1" x14ac:dyDescent="0.25">
      <c r="A5" s="100" t="s">
        <v>1</v>
      </c>
      <c r="B5" s="118">
        <v>140</v>
      </c>
      <c r="C5" s="135">
        <v>1</v>
      </c>
      <c r="D5" s="118">
        <v>130</v>
      </c>
      <c r="E5" s="135">
        <v>3</v>
      </c>
      <c r="F5" s="118">
        <v>136</v>
      </c>
      <c r="G5" s="135">
        <v>1</v>
      </c>
      <c r="H5" s="136">
        <f>B5+D5+F5</f>
        <v>406</v>
      </c>
      <c r="I5" s="137">
        <f>C5+E5+G5</f>
        <v>5</v>
      </c>
      <c r="J5" s="138"/>
      <c r="K5" s="139">
        <f t="shared" ref="K5:K12" si="0">(H5-MIN(B5,D5,F5))/2</f>
        <v>138</v>
      </c>
      <c r="L5" s="140">
        <f>(B5+F5)/2</f>
        <v>138</v>
      </c>
      <c r="M5" s="105">
        <v>1</v>
      </c>
    </row>
    <row r="6" spans="1:13" ht="27.75" customHeight="1" x14ac:dyDescent="0.25">
      <c r="A6" s="17" t="s">
        <v>10</v>
      </c>
      <c r="B6" s="114">
        <v>124</v>
      </c>
      <c r="C6" s="115">
        <v>2</v>
      </c>
      <c r="D6" s="114">
        <v>124</v>
      </c>
      <c r="E6" s="115">
        <v>1</v>
      </c>
      <c r="F6" s="114">
        <v>145</v>
      </c>
      <c r="G6" s="115">
        <v>2</v>
      </c>
      <c r="H6" s="129">
        <f t="shared" ref="H6:I12" si="1">B6+D6+F6</f>
        <v>393</v>
      </c>
      <c r="I6" s="130">
        <f t="shared" si="1"/>
        <v>5</v>
      </c>
      <c r="J6" s="131"/>
      <c r="K6" s="128">
        <f t="shared" si="0"/>
        <v>134.5</v>
      </c>
      <c r="L6" s="117">
        <f>(B6+F6)/2</f>
        <v>134.5</v>
      </c>
      <c r="M6" s="21">
        <v>2</v>
      </c>
    </row>
    <row r="7" spans="1:13" ht="27.75" customHeight="1" x14ac:dyDescent="0.25">
      <c r="A7" s="17" t="s">
        <v>9</v>
      </c>
      <c r="B7" s="114">
        <v>101</v>
      </c>
      <c r="C7" s="115"/>
      <c r="D7" s="114">
        <v>121</v>
      </c>
      <c r="E7" s="115">
        <v>1</v>
      </c>
      <c r="F7" s="114">
        <v>139</v>
      </c>
      <c r="G7" s="115">
        <v>2</v>
      </c>
      <c r="H7" s="129">
        <f>B7+D7+F7</f>
        <v>361</v>
      </c>
      <c r="I7" s="130">
        <f>C7+E7+G7</f>
        <v>3</v>
      </c>
      <c r="J7" s="132"/>
      <c r="K7" s="128">
        <f t="shared" si="0"/>
        <v>130</v>
      </c>
      <c r="L7" s="117">
        <f>(D7+F7)/2</f>
        <v>130</v>
      </c>
      <c r="M7" s="21">
        <v>3</v>
      </c>
    </row>
    <row r="8" spans="1:13" ht="27.75" customHeight="1" x14ac:dyDescent="0.25">
      <c r="A8" s="17" t="s">
        <v>16</v>
      </c>
      <c r="B8" s="114">
        <v>111</v>
      </c>
      <c r="C8" s="115">
        <v>1</v>
      </c>
      <c r="D8" s="114">
        <v>134</v>
      </c>
      <c r="E8" s="115">
        <v>2</v>
      </c>
      <c r="F8" s="114">
        <v>100</v>
      </c>
      <c r="G8" s="115"/>
      <c r="H8" s="129">
        <f t="shared" si="1"/>
        <v>345</v>
      </c>
      <c r="I8" s="130">
        <f t="shared" si="1"/>
        <v>3</v>
      </c>
      <c r="J8" s="132"/>
      <c r="K8" s="128">
        <f t="shared" si="0"/>
        <v>122.5</v>
      </c>
      <c r="L8" s="117">
        <f>(B8+D8)/2</f>
        <v>122.5</v>
      </c>
      <c r="M8" s="21">
        <v>4</v>
      </c>
    </row>
    <row r="9" spans="1:13" ht="27.75" customHeight="1" x14ac:dyDescent="0.25">
      <c r="A9" s="17" t="s">
        <v>14</v>
      </c>
      <c r="B9" s="114">
        <v>82</v>
      </c>
      <c r="C9" s="115"/>
      <c r="D9" s="114">
        <v>117</v>
      </c>
      <c r="E9" s="115"/>
      <c r="F9" s="114">
        <v>104</v>
      </c>
      <c r="G9" s="115">
        <v>1</v>
      </c>
      <c r="H9" s="129">
        <f t="shared" si="1"/>
        <v>303</v>
      </c>
      <c r="I9" s="130">
        <f t="shared" si="1"/>
        <v>1</v>
      </c>
      <c r="J9" s="132"/>
      <c r="K9" s="128">
        <f t="shared" si="0"/>
        <v>110.5</v>
      </c>
      <c r="L9" s="117">
        <f>(D9+F9)/2</f>
        <v>110.5</v>
      </c>
      <c r="M9" s="21">
        <v>5</v>
      </c>
    </row>
    <row r="10" spans="1:13" ht="27.75" customHeight="1" x14ac:dyDescent="0.25">
      <c r="A10" s="17" t="s">
        <v>15</v>
      </c>
      <c r="B10" s="114">
        <v>95</v>
      </c>
      <c r="C10" s="115">
        <v>1</v>
      </c>
      <c r="D10" s="114">
        <v>59</v>
      </c>
      <c r="E10" s="115"/>
      <c r="F10" s="114">
        <v>113</v>
      </c>
      <c r="G10" s="115">
        <v>1</v>
      </c>
      <c r="H10" s="129">
        <f>B10+D10+F10</f>
        <v>267</v>
      </c>
      <c r="I10" s="130">
        <f>C10+E10+G10</f>
        <v>2</v>
      </c>
      <c r="J10" s="131"/>
      <c r="K10" s="128">
        <f t="shared" si="0"/>
        <v>104</v>
      </c>
      <c r="L10" s="117">
        <f>(B10+F10)/2</f>
        <v>104</v>
      </c>
      <c r="M10" s="21">
        <v>6</v>
      </c>
    </row>
    <row r="11" spans="1:13" ht="27.75" customHeight="1" x14ac:dyDescent="0.25">
      <c r="A11" s="17" t="s">
        <v>0</v>
      </c>
      <c r="B11" s="114">
        <v>68</v>
      </c>
      <c r="C11" s="115"/>
      <c r="D11" s="114">
        <v>90</v>
      </c>
      <c r="E11" s="115"/>
      <c r="F11" s="114">
        <v>100</v>
      </c>
      <c r="G11" s="115">
        <v>1</v>
      </c>
      <c r="H11" s="129">
        <f>B11+D11+F11</f>
        <v>258</v>
      </c>
      <c r="I11" s="130">
        <f>C11+E11+G11</f>
        <v>1</v>
      </c>
      <c r="J11" s="132"/>
      <c r="K11" s="128">
        <f t="shared" si="0"/>
        <v>95</v>
      </c>
      <c r="L11" s="117">
        <f>(D11+F11)/2</f>
        <v>95</v>
      </c>
      <c r="M11" s="21">
        <v>7</v>
      </c>
    </row>
    <row r="12" spans="1:13" ht="27.75" customHeight="1" x14ac:dyDescent="0.25">
      <c r="A12" s="17" t="s">
        <v>12</v>
      </c>
      <c r="B12" s="114">
        <v>78</v>
      </c>
      <c r="C12" s="115"/>
      <c r="D12" s="114">
        <v>82</v>
      </c>
      <c r="E12" s="115">
        <v>1</v>
      </c>
      <c r="F12" s="114">
        <v>81</v>
      </c>
      <c r="G12" s="115"/>
      <c r="H12" s="129">
        <f t="shared" si="1"/>
        <v>241</v>
      </c>
      <c r="I12" s="130">
        <f t="shared" si="1"/>
        <v>1</v>
      </c>
      <c r="J12" s="131"/>
      <c r="K12" s="128">
        <f t="shared" si="0"/>
        <v>81.5</v>
      </c>
      <c r="L12" s="117">
        <f>(D12+F12)/2</f>
        <v>81.5</v>
      </c>
      <c r="M12" s="21">
        <v>8</v>
      </c>
    </row>
    <row r="13" spans="1:13" ht="27.75" customHeight="1" x14ac:dyDescent="0.25">
      <c r="A13" s="121"/>
      <c r="B13" s="95"/>
      <c r="C13" s="122"/>
      <c r="D13" s="95"/>
      <c r="E13" s="122"/>
      <c r="F13" s="95"/>
      <c r="G13" s="122"/>
      <c r="H13" s="133"/>
      <c r="I13" s="130"/>
      <c r="J13" s="132"/>
      <c r="K13" s="128"/>
      <c r="L13" s="117"/>
      <c r="M13" s="22"/>
    </row>
    <row r="14" spans="1:13" ht="27.75" customHeight="1" thickBot="1" x14ac:dyDescent="0.3">
      <c r="A14" s="119" t="s">
        <v>5</v>
      </c>
      <c r="B14" s="124">
        <f t="shared" ref="B14:I14" si="2">SUM(B4:B13)</f>
        <v>799</v>
      </c>
      <c r="C14" s="123">
        <f t="shared" si="2"/>
        <v>5</v>
      </c>
      <c r="D14" s="124">
        <f t="shared" si="2"/>
        <v>857</v>
      </c>
      <c r="E14" s="123">
        <f t="shared" si="2"/>
        <v>8</v>
      </c>
      <c r="F14" s="124">
        <f t="shared" si="2"/>
        <v>918</v>
      </c>
      <c r="G14" s="123">
        <f t="shared" si="2"/>
        <v>8</v>
      </c>
      <c r="H14" s="125">
        <f t="shared" si="2"/>
        <v>2574</v>
      </c>
      <c r="I14" s="126">
        <f t="shared" si="2"/>
        <v>21</v>
      </c>
      <c r="J14" s="116"/>
      <c r="L14" s="120"/>
      <c r="M14" s="120"/>
    </row>
    <row r="15" spans="1:13" x14ac:dyDescent="0.2">
      <c r="A15" s="11" t="s">
        <v>8</v>
      </c>
      <c r="H15" s="8"/>
    </row>
  </sheetData>
  <phoneticPr fontId="11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3</vt:i4>
      </vt:variant>
    </vt:vector>
  </HeadingPairs>
  <TitlesOfParts>
    <vt:vector size="10" baseType="lpstr">
      <vt:lpstr>2008</vt:lpstr>
      <vt:lpstr>2010</vt:lpstr>
      <vt:lpstr>2011</vt:lpstr>
      <vt:lpstr>2017kevät</vt:lpstr>
      <vt:lpstr>2017syksy</vt:lpstr>
      <vt:lpstr>2018</vt:lpstr>
      <vt:lpstr>2019</vt:lpstr>
      <vt:lpstr>'2017kevät'!Tulostusalue</vt:lpstr>
      <vt:lpstr>'2018'!Tulostusalue</vt:lpstr>
      <vt:lpstr>'2019'!Tulostusalue</vt:lpstr>
    </vt:vector>
  </TitlesOfParts>
  <Company>stm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stmamyn</dc:creator>
  <cp:lastModifiedBy>Heikki Artman</cp:lastModifiedBy>
  <cp:lastPrinted>2019-05-09T15:34:43Z</cp:lastPrinted>
  <dcterms:created xsi:type="dcterms:W3CDTF">2008-04-22T08:48:37Z</dcterms:created>
  <dcterms:modified xsi:type="dcterms:W3CDTF">2019-06-03T17:36:17Z</dcterms:modified>
</cp:coreProperties>
</file>